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34.1" sheetId="1" r:id="rId1"/>
  </sheets>
  <definedNames/>
  <calcPr fullCalcOnLoad="1"/>
</workbook>
</file>

<file path=xl/sharedStrings.xml><?xml version="1.0" encoding="utf-8"?>
<sst xmlns="http://schemas.openxmlformats.org/spreadsheetml/2006/main" count="513" uniqueCount="298">
  <si>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</si>
  <si>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</si>
  <si>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</si>
  <si>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</si>
  <si>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</si>
  <si>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</si>
  <si>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</si>
  <si>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</si>
  <si>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</si>
  <si>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</si>
  <si>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</si>
  <si>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</si>
  <si>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</si>
  <si>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</si>
  <si>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</si>
  <si>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</si>
  <si>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</si>
  <si>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</si>
  <si>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</si>
  <si>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</si>
  <si>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</si>
  <si>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</si>
  <si>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</si>
  <si>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</si>
  <si>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</si>
  <si>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</si>
  <si>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</si>
  <si>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</si>
  <si>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</si>
  <si>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</si>
  <si>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</si>
  <si>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</si>
  <si>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</si>
  <si>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</si>
  <si>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</si>
  <si>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</si>
  <si>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</si>
  <si>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</si>
  <si>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</si>
  <si>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</si>
  <si>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</si>
  <si>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</si>
  <si>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</si>
  <si>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</si>
  <si>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</si>
  <si>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</si>
  <si>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</si>
  <si>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</si>
  <si>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</si>
  <si>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</si>
  <si>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</si>
  <si>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</si>
  <si>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</si>
  <si>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</si>
  <si>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</si>
  <si>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</si>
  <si>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</si>
  <si>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</si>
  <si>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</si>
  <si>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</si>
  <si>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</si>
  <si>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</si>
  <si>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</si>
  <si>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</si>
  <si>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</si>
  <si>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</si>
  <si>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</si>
  <si>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</si>
  <si>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</si>
  <si>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</si>
  <si>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</si>
  <si>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</si>
  <si>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</si>
  <si>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</si>
  <si>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</si>
  <si>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</si>
  <si>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</si>
  <si>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</si>
  <si>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</si>
  <si>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</si>
  <si>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</si>
  <si>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</si>
  <si>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</si>
  <si>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</si>
  <si>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</si>
  <si>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</si>
  <si>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</si>
  <si>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</si>
  <si>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</si>
  <si>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</si>
  <si>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</si>
  <si>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</si>
  <si>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</si>
  <si>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</si>
  <si>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</si>
  <si>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</si>
  <si>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</si>
  <si>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11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</si>
  <si>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</si>
  <si>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</si>
  <si>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</si>
  <si>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</si>
  <si>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</si>
  <si>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</si>
  <si>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</si>
  <si>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</si>
  <si>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</si>
  <si>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</si>
  <si>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</si>
  <si>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</si>
  <si>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</si>
  <si>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</si>
  <si>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</si>
  <si>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</si>
  <si>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</si>
  <si>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</si>
  <si>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</si>
  <si>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</si>
  <si>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</si>
  <si>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</si>
  <si>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</si>
  <si>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</si>
  <si>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</si>
  <si>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</si>
  <si>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</si>
  <si>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</si>
  <si>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</si>
  <si>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</si>
  <si>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</si>
  <si>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по графику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</si>
  <si>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</si>
  <si>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</si>
  <si>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</si>
  <si>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</si>
  <si>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</si>
  <si>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</si>
  <si>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</si>
  <si>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</si>
  <si>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</si>
  <si>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 xml:space="preserve">ремонт металлических ограждений 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</si>
  <si>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</si>
  <si>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</si>
  <si>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</si>
  <si>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</si>
  <si>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</si>
  <si>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</si>
  <si>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</si>
  <si>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</si>
  <si>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</si>
  <si>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</si>
  <si>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</si>
  <si>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</si>
  <si>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</si>
  <si>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</si>
  <si>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ИТОГО без НДС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</si>
  <si>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</si>
  <si>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</si>
  <si>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</si>
  <si>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</si>
  <si>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% оплаты</t>
  </si>
  <si>
    <t>Всего оплачено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</si>
  <si>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</si>
  <si>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</si>
  <si>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</si>
  <si>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</si>
  <si>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</si>
  <si>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</si>
  <si>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</si>
  <si>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</si>
  <si>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</si>
  <si>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</si>
  <si>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</si>
  <si>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 xml:space="preserve">очистка снеговых навесов и наледи с балконных козырьков верхних этажей 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</si>
  <si>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</si>
  <si>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</si>
  <si>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</si>
  <si>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</si>
  <si>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</si>
  <si>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подсыпка подвалов песком</t>
  </si>
  <si>
    <t>уборка подвала от мусора</t>
  </si>
  <si>
    <t>обеспечение освещения в подвале</t>
  </si>
  <si>
    <t>укрепление, утепление и мелкий ремонт двери</t>
  </si>
  <si>
    <t>по работе  канализационной вытяжки</t>
  </si>
  <si>
    <t>5</t>
  </si>
  <si>
    <t xml:space="preserve">ООО "УЮТ" </t>
  </si>
  <si>
    <t>№ п.п</t>
  </si>
  <si>
    <t>Май</t>
  </si>
  <si>
    <t>герметизация панельных стыков, заделка выбоин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</si>
  <si>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</si>
  <si>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</si>
  <si>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</si>
  <si>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замена задвижек ХГВС d.50,80,</t>
  </si>
  <si>
    <t>192</t>
  </si>
  <si>
    <t>в многоквартирном доме № 34/1 по ул. Профсоюзов</t>
  </si>
  <si>
    <t>20/1,2</t>
  </si>
  <si>
    <t>8/8</t>
  </si>
  <si>
    <t>2/1930,3</t>
  </si>
  <si>
    <t>8/2</t>
  </si>
  <si>
    <t>1930/2</t>
  </si>
  <si>
    <t>1930,/2</t>
  </si>
  <si>
    <t>1930,3/2</t>
  </si>
  <si>
    <t>замена сборки d.15</t>
  </si>
  <si>
    <t>хомут d. 25</t>
  </si>
  <si>
    <t>59</t>
  </si>
  <si>
    <t>3169,8/2</t>
  </si>
  <si>
    <t>1416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</si>
  <si>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</si>
  <si>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 xml:space="preserve">  опечатывание подвальных дверей</t>
  </si>
  <si>
    <t xml:space="preserve">  опечатывание чердачных дверей </t>
  </si>
  <si>
    <t>замена крана шарового  d.15,20,25,32.</t>
  </si>
  <si>
    <t>28</t>
  </si>
  <si>
    <t>16/2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</si>
  <si>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</si>
  <si>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</si>
  <si>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</si>
  <si>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</si>
  <si>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</si>
  <si>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</si>
  <si>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</si>
  <si>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</si>
  <si>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</si>
  <si>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</si>
  <si>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</si>
  <si>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</si>
  <si>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</si>
  <si>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</si>
  <si>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</si>
  <si>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</si>
  <si>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</si>
  <si>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</si>
  <si>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</si>
  <si>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</si>
  <si>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</si>
  <si>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</si>
  <si>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</si>
  <si>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</si>
  <si>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</si>
  <si>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</si>
  <si>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</si>
  <si>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</si>
  <si>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</si>
  <si>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</si>
  <si>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</si>
  <si>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</si>
  <si>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</si>
  <si>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</si>
  <si>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</si>
  <si>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</si>
  <si>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</si>
  <si>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</si>
  <si>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169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</si>
  <si>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</si>
  <si>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</si>
  <si>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</si>
  <si>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</si>
  <si>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</si>
  <si>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</si>
  <si>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</si>
  <si>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ремонт  отмостки</t>
  </si>
  <si>
    <t>постоянно</t>
  </si>
  <si>
    <t>17</t>
  </si>
  <si>
    <t>1/450</t>
  </si>
  <si>
    <t>Кроме того мытье стен</t>
  </si>
  <si>
    <t>56</t>
  </si>
  <si>
    <t>компл.</t>
  </si>
  <si>
    <t>уборка  площадки возле мусорокамер</t>
  </si>
  <si>
    <t>2/4,8</t>
  </si>
  <si>
    <t xml:space="preserve">ремонт кровли  </t>
  </si>
  <si>
    <t>шт</t>
  </si>
  <si>
    <t>148</t>
  </si>
  <si>
    <t>72</t>
  </si>
  <si>
    <t>окраска металлических ограждений(298)</t>
  </si>
  <si>
    <t>3</t>
  </si>
  <si>
    <t>118</t>
  </si>
  <si>
    <t>Содержание  коллективных (общедомовых) приборов учета горячей воды</t>
  </si>
  <si>
    <t>145</t>
  </si>
  <si>
    <t>303</t>
  </si>
  <si>
    <t>37</t>
  </si>
  <si>
    <t>54</t>
  </si>
  <si>
    <t>20</t>
  </si>
  <si>
    <t>Задолженность на 01.01.2019г.</t>
  </si>
  <si>
    <t xml:space="preserve"> работ и услуг по статье "Содержание и текущий ремонт жилищного фонда"  за 2019 год</t>
  </si>
  <si>
    <t>-</t>
  </si>
  <si>
    <t>ремонт межпанельных стыков  кв. 47,75,76,93.</t>
  </si>
  <si>
    <t>42</t>
  </si>
  <si>
    <t xml:space="preserve">Уборка площадки перед входом в подъезд </t>
  </si>
  <si>
    <t>27</t>
  </si>
  <si>
    <t>39</t>
  </si>
  <si>
    <t>34</t>
  </si>
  <si>
    <t>23</t>
  </si>
  <si>
    <t>8</t>
  </si>
  <si>
    <t>6</t>
  </si>
  <si>
    <t>10</t>
  </si>
  <si>
    <t>142</t>
  </si>
  <si>
    <t xml:space="preserve">  ремонт  доводчика  входных групп</t>
  </si>
  <si>
    <t>восстановление (расчистка ,ремонт штукатурного слоя, шпатлевание,покраска )отделочных слоев стен и потолков подъезд №5</t>
  </si>
  <si>
    <t>восстановление примыканий  оконных и дверных проемов  подъезд№5</t>
  </si>
  <si>
    <t>Задолженность на 01.01.2020г.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</si>
</sst>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0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0" fillId="0" borderId="0">
      <alignment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53">
      <alignment/>
      <protection/>
    </xf>
    <xf numFmtId="0" fontId="5" fillId="30" borderId="10" xfId="53" applyFont="1" applyFill="1" applyBorder="1" applyAlignment="1">
      <alignment horizontal="center" vertical="center"/>
      <protection/>
    </xf>
    <xf numFmtId="0" fontId="40" fillId="0" borderId="11" xfId="53" applyBorder="1">
      <alignment/>
      <protection/>
    </xf>
    <xf numFmtId="0" fontId="4" fillId="0" borderId="11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5" fillId="30" borderId="13" xfId="53" applyNumberFormat="1" applyFont="1" applyFill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1" xfId="53" applyFont="1" applyBorder="1">
      <alignment/>
      <protection/>
    </xf>
    <xf numFmtId="0" fontId="4" fillId="31" borderId="11" xfId="53" applyFont="1" applyFill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7" fillId="31" borderId="0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11" xfId="53" applyFont="1" applyBorder="1" applyAlignment="1">
      <alignment horizontal="center"/>
      <protection/>
    </xf>
    <xf numFmtId="0" fontId="5" fillId="31" borderId="0" xfId="53" applyFont="1" applyFill="1" applyBorder="1" applyAlignment="1">
      <alignment horizontal="left" vertical="top"/>
      <protection/>
    </xf>
    <xf numFmtId="0" fontId="5" fillId="31" borderId="11" xfId="53" applyFont="1" applyFill="1" applyBorder="1" applyAlignment="1">
      <alignment horizontal="center" vertical="center" wrapText="1"/>
      <protection/>
    </xf>
    <xf numFmtId="49" fontId="4" fillId="31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4" fontId="4" fillId="0" borderId="0" xfId="53" applyNumberFormat="1" applyFont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0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81" fontId="4" fillId="0" borderId="11" xfId="53" applyNumberFormat="1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181" fontId="4" fillId="0" borderId="11" xfId="53" applyNumberFormat="1" applyFont="1" applyBorder="1" applyAlignment="1">
      <alignment horizontal="center"/>
      <protection/>
    </xf>
    <xf numFmtId="0" fontId="13" fillId="31" borderId="16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horizontal="center" vertical="center"/>
      <protection/>
    </xf>
    <xf numFmtId="0" fontId="4" fillId="31" borderId="11" xfId="53" applyFont="1" applyFill="1" applyBorder="1" applyAlignment="1">
      <alignment horizontal="center" vertical="center"/>
      <protection/>
    </xf>
    <xf numFmtId="181" fontId="4" fillId="31" borderId="11" xfId="53" applyNumberFormat="1" applyFont="1" applyFill="1" applyBorder="1" applyAlignment="1">
      <alignment vertical="center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11" fillId="0" borderId="11" xfId="53" applyFont="1" applyBorder="1">
      <alignment/>
      <protection/>
    </xf>
    <xf numFmtId="0" fontId="11" fillId="31" borderId="0" xfId="53" applyFont="1" applyFill="1">
      <alignment/>
      <protection/>
    </xf>
    <xf numFmtId="181" fontId="11" fillId="0" borderId="11" xfId="53" applyNumberFormat="1" applyFont="1" applyBorder="1">
      <alignment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81" fontId="13" fillId="0" borderId="11" xfId="53" applyNumberFormat="1" applyFont="1" applyBorder="1" applyAlignment="1">
      <alignment vertical="center"/>
      <protection/>
    </xf>
    <xf numFmtId="181" fontId="4" fillId="31" borderId="11" xfId="53" applyNumberFormat="1" applyFont="1" applyFill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4" fillId="31" borderId="11" xfId="53" applyFont="1" applyFill="1" applyBorder="1" applyAlignment="1">
      <alignment horizontal="center" vertical="center" wrapText="1"/>
      <protection/>
    </xf>
    <xf numFmtId="49" fontId="4" fillId="0" borderId="15" xfId="53" applyNumberFormat="1" applyFont="1" applyBorder="1" applyAlignment="1">
      <alignment horizontal="center" vertical="center" wrapText="1"/>
      <protection/>
    </xf>
    <xf numFmtId="49" fontId="4" fillId="31" borderId="15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2" fontId="5" fillId="30" borderId="10" xfId="53" applyNumberFormat="1" applyFont="1" applyFill="1" applyBorder="1" applyAlignment="1">
      <alignment horizontal="center" vertical="center"/>
      <protection/>
    </xf>
    <xf numFmtId="2" fontId="5" fillId="30" borderId="14" xfId="53" applyNumberFormat="1" applyFont="1" applyFill="1" applyBorder="1" applyAlignment="1">
      <alignment horizontal="center" vertical="center"/>
      <protection/>
    </xf>
    <xf numFmtId="181" fontId="4" fillId="0" borderId="0" xfId="53" applyNumberFormat="1" applyFont="1" applyBorder="1" applyAlignment="1">
      <alignment vertical="center"/>
      <protection/>
    </xf>
    <xf numFmtId="0" fontId="11" fillId="30" borderId="13" xfId="53" applyFont="1" applyFill="1" applyBorder="1" applyAlignment="1">
      <alignment horizontal="center" vertical="center"/>
      <protection/>
    </xf>
    <xf numFmtId="0" fontId="11" fillId="30" borderId="10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0" fontId="16" fillId="30" borderId="13" xfId="53" applyFont="1" applyFill="1" applyBorder="1" applyAlignment="1">
      <alignment horizontal="center" vertical="center"/>
      <protection/>
    </xf>
    <xf numFmtId="0" fontId="16" fillId="30" borderId="1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2" fontId="5" fillId="31" borderId="15" xfId="53" applyNumberFormat="1" applyFont="1" applyFill="1" applyBorder="1" applyAlignment="1">
      <alignment horizontal="center" vertical="center"/>
      <protection/>
    </xf>
    <xf numFmtId="0" fontId="5" fillId="30" borderId="10" xfId="53" applyFont="1" applyFill="1" applyBorder="1" applyAlignment="1">
      <alignment horizontal="center" vertical="center" wrapText="1"/>
      <protection/>
    </xf>
    <xf numFmtId="2" fontId="5" fillId="30" borderId="10" xfId="53" applyNumberFormat="1" applyFont="1" applyFill="1" applyBorder="1" applyAlignment="1">
      <alignment horizontal="center" vertical="center" wrapText="1"/>
      <protection/>
    </xf>
    <xf numFmtId="0" fontId="11" fillId="31" borderId="0" xfId="53" applyFont="1" applyFill="1" applyBorder="1">
      <alignment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4" fillId="31" borderId="11" xfId="53" applyNumberFormat="1" applyFont="1" applyFill="1" applyBorder="1" applyAlignment="1">
      <alignment horizontal="center" vertical="center" wrapText="1"/>
      <protection/>
    </xf>
    <xf numFmtId="4" fontId="11" fillId="30" borderId="13" xfId="53" applyNumberFormat="1" applyFont="1" applyFill="1" applyBorder="1" applyAlignment="1">
      <alignment horizontal="center" vertical="center"/>
      <protection/>
    </xf>
    <xf numFmtId="4" fontId="11" fillId="30" borderId="10" xfId="53" applyNumberFormat="1" applyFont="1" applyFill="1" applyBorder="1" applyAlignment="1">
      <alignment horizontal="center" vertical="center"/>
      <protection/>
    </xf>
    <xf numFmtId="4" fontId="5" fillId="30" borderId="14" xfId="53" applyNumberFormat="1" applyFont="1" applyFill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4" fontId="11" fillId="0" borderId="0" xfId="53" applyNumberFormat="1" applyFont="1" applyAlignment="1">
      <alignment horizontal="center"/>
      <protection/>
    </xf>
    <xf numFmtId="3" fontId="4" fillId="0" borderId="12" xfId="53" applyNumberFormat="1" applyFont="1" applyBorder="1" applyAlignment="1">
      <alignment vertical="center"/>
      <protection/>
    </xf>
    <xf numFmtId="3" fontId="4" fillId="0" borderId="11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4" fontId="5" fillId="30" borderId="12" xfId="53" applyNumberFormat="1" applyFont="1" applyFill="1" applyBorder="1" applyAlignment="1">
      <alignment horizontal="center" vertical="center"/>
      <protection/>
    </xf>
    <xf numFmtId="4" fontId="16" fillId="30" borderId="10" xfId="53" applyNumberFormat="1" applyFont="1" applyFill="1" applyBorder="1" applyAlignment="1">
      <alignment horizontal="center" vertical="center"/>
      <protection/>
    </xf>
    <xf numFmtId="0" fontId="4" fillId="31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0" fontId="4" fillId="0" borderId="11" xfId="53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1" borderId="15" xfId="0" applyFont="1" applyFill="1" applyBorder="1" applyAlignment="1">
      <alignment horizontal="left" vertical="top" wrapText="1"/>
    </xf>
    <xf numFmtId="0" fontId="4" fillId="31" borderId="16" xfId="0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13" fillId="0" borderId="0" xfId="53" applyFont="1">
      <alignment/>
      <protection/>
    </xf>
    <xf numFmtId="3" fontId="7" fillId="0" borderId="11" xfId="53" applyNumberFormat="1" applyFont="1" applyBorder="1" applyAlignment="1">
      <alignment horizontal="center" vertical="center"/>
      <protection/>
    </xf>
    <xf numFmtId="0" fontId="18" fillId="31" borderId="0" xfId="53" applyFont="1" applyFill="1" applyBorder="1" applyAlignment="1">
      <alignment horizontal="left" vertical="top" wrapText="1"/>
      <protection/>
    </xf>
    <xf numFmtId="0" fontId="19" fillId="31" borderId="0" xfId="53" applyFont="1" applyFill="1" applyBorder="1" applyAlignment="1">
      <alignment horizontal="left" vertical="top"/>
      <protection/>
    </xf>
    <xf numFmtId="0" fontId="13" fillId="31" borderId="0" xfId="53" applyFont="1" applyFill="1" applyBorder="1" applyAlignment="1">
      <alignment horizontal="left" vertical="top"/>
      <protection/>
    </xf>
    <xf numFmtId="0" fontId="2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28" borderId="10" xfId="0" applyNumberFormat="1" applyFont="1" applyFill="1" applyBorder="1" applyAlignment="1">
      <alignment horizontal="center" vertical="center"/>
    </xf>
    <xf numFmtId="2" fontId="5" fillId="31" borderId="11" xfId="0" applyNumberFormat="1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4" fillId="28" borderId="11" xfId="0" applyNumberFormat="1" applyFont="1" applyFill="1" applyBorder="1" applyAlignment="1">
      <alignment horizontal="center" vertical="center" wrapText="1"/>
    </xf>
    <xf numFmtId="0" fontId="4" fillId="32" borderId="0" xfId="53" applyFont="1" applyFill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4" fillId="0" borderId="12" xfId="53" applyNumberFormat="1" applyFont="1" applyBorder="1" applyAlignment="1">
      <alignment horizontal="center" vertical="center"/>
      <protection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/>
    </xf>
    <xf numFmtId="0" fontId="2" fillId="28" borderId="13" xfId="0" applyFont="1" applyFill="1" applyBorder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4" fontId="2" fillId="28" borderId="10" xfId="0" applyNumberFormat="1" applyFont="1" applyFill="1" applyBorder="1" applyAlignment="1">
      <alignment horizontal="center" vertical="center" wrapText="1"/>
    </xf>
    <xf numFmtId="4" fontId="4" fillId="28" borderId="10" xfId="0" applyNumberFormat="1" applyFont="1" applyFill="1" applyBorder="1" applyAlignment="1">
      <alignment horizontal="center" vertical="center" wrapText="1"/>
    </xf>
    <xf numFmtId="2" fontId="15" fillId="28" borderId="11" xfId="53" applyNumberFormat="1" applyFont="1" applyFill="1" applyBorder="1" applyAlignment="1">
      <alignment horizontal="center" vertical="center"/>
      <protection/>
    </xf>
    <xf numFmtId="2" fontId="15" fillId="28" borderId="15" xfId="53" applyNumberFormat="1" applyFont="1" applyFill="1" applyBorder="1" applyAlignment="1">
      <alignment horizontal="center" vertical="center"/>
      <protection/>
    </xf>
    <xf numFmtId="0" fontId="11" fillId="28" borderId="10" xfId="53" applyFont="1" applyFill="1" applyBorder="1" applyAlignment="1">
      <alignment horizontal="center" vertical="center"/>
      <protection/>
    </xf>
    <xf numFmtId="0" fontId="3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horizontal="center" vertical="center"/>
    </xf>
    <xf numFmtId="4" fontId="55" fillId="28" borderId="10" xfId="0" applyNumberFormat="1" applyFont="1" applyFill="1" applyBorder="1" applyAlignment="1">
      <alignment horizontal="center" vertical="center" wrapText="1"/>
    </xf>
    <xf numFmtId="4" fontId="56" fillId="28" borderId="10" xfId="0" applyNumberFormat="1" applyFont="1" applyFill="1" applyBorder="1" applyAlignment="1">
      <alignment horizontal="center" vertical="center" wrapText="1"/>
    </xf>
    <xf numFmtId="0" fontId="40" fillId="28" borderId="0" xfId="53" applyFill="1" applyBorder="1" applyAlignment="1">
      <alignment horizontal="center" vertical="center"/>
      <protection/>
    </xf>
    <xf numFmtId="0" fontId="40" fillId="28" borderId="10" xfId="53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/>
      <protection/>
    </xf>
    <xf numFmtId="4" fontId="11" fillId="28" borderId="13" xfId="53" applyNumberFormat="1" applyFont="1" applyFill="1" applyBorder="1" applyAlignment="1">
      <alignment horizontal="center" vertical="center"/>
      <protection/>
    </xf>
    <xf numFmtId="4" fontId="11" fillId="28" borderId="10" xfId="53" applyNumberFormat="1" applyFont="1" applyFill="1" applyBorder="1" applyAlignment="1">
      <alignment horizontal="center" vertical="center"/>
      <protection/>
    </xf>
    <xf numFmtId="0" fontId="40" fillId="28" borderId="10" xfId="53" applyFill="1" applyBorder="1">
      <alignment/>
      <protection/>
    </xf>
    <xf numFmtId="0" fontId="5" fillId="28" borderId="11" xfId="53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3" fillId="32" borderId="0" xfId="53" applyFont="1" applyFill="1" applyBorder="1" applyAlignment="1">
      <alignment horizontal="left" vertical="top" wrapText="1"/>
      <protection/>
    </xf>
    <xf numFmtId="0" fontId="13" fillId="31" borderId="18" xfId="53" applyFont="1" applyFill="1" applyBorder="1" applyAlignment="1">
      <alignment horizontal="left" vertical="center" wrapText="1"/>
      <protection/>
    </xf>
    <xf numFmtId="0" fontId="13" fillId="31" borderId="19" xfId="53" applyFont="1" applyFill="1" applyBorder="1" applyAlignment="1">
      <alignment horizontal="left" vertical="center" wrapText="1"/>
      <protection/>
    </xf>
    <xf numFmtId="0" fontId="13" fillId="31" borderId="20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13" fillId="32" borderId="16" xfId="53" applyFont="1" applyFill="1" applyBorder="1" applyAlignment="1">
      <alignment horizontal="left" vertical="top" wrapText="1"/>
      <protection/>
    </xf>
    <xf numFmtId="0" fontId="5" fillId="30" borderId="13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Alignment="1">
      <alignment horizontal="left" vertical="center"/>
      <protection/>
    </xf>
    <xf numFmtId="4" fontId="4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vertical="center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1" borderId="16" xfId="53" applyFont="1" applyFill="1" applyBorder="1" applyAlignment="1">
      <alignment horizontal="left" vertical="center" wrapText="1"/>
      <protection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19" fillId="32" borderId="0" xfId="0" applyFont="1" applyFill="1" applyBorder="1" applyAlignment="1">
      <alignment horizontal="left" vertical="top" wrapText="1"/>
    </xf>
    <xf numFmtId="0" fontId="19" fillId="32" borderId="16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horizontal="center"/>
      <protection/>
    </xf>
    <xf numFmtId="4" fontId="5" fillId="0" borderId="0" xfId="53" applyNumberFormat="1" applyFont="1" applyAlignment="1">
      <alignment horizontal="right" vertical="center"/>
      <protection/>
    </xf>
    <xf numFmtId="2" fontId="5" fillId="0" borderId="0" xfId="53" applyNumberFormat="1" applyFont="1" applyAlignment="1">
      <alignment horizontal="left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right"/>
      <protection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31" borderId="18" xfId="53" applyFont="1" applyFill="1" applyBorder="1" applyAlignment="1">
      <alignment vertical="center" wrapText="1"/>
      <protection/>
    </xf>
    <xf numFmtId="0" fontId="13" fillId="31" borderId="19" xfId="53" applyFont="1" applyFill="1" applyBorder="1" applyAlignment="1">
      <alignment vertical="center" wrapText="1"/>
      <protection/>
    </xf>
    <xf numFmtId="0" fontId="13" fillId="31" borderId="20" xfId="53" applyFont="1" applyFill="1" applyBorder="1" applyAlignment="1">
      <alignment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32" borderId="0" xfId="53" applyFont="1" applyFill="1" applyBorder="1" applyAlignment="1">
      <alignment vertical="top" wrapText="1"/>
      <protection/>
    </xf>
    <xf numFmtId="0" fontId="14" fillId="31" borderId="0" xfId="53" applyFont="1" applyFill="1" applyBorder="1" applyAlignment="1">
      <alignment horizontal="left" vertical="top" wrapText="1"/>
      <protection/>
    </xf>
    <xf numFmtId="0" fontId="57" fillId="0" borderId="19" xfId="53" applyFont="1" applyBorder="1" applyAlignment="1">
      <alignment horizontal="left"/>
      <protection/>
    </xf>
    <xf numFmtId="0" fontId="57" fillId="0" borderId="20" xfId="53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4" fillId="32" borderId="0" xfId="53" applyFont="1" applyFill="1" applyBorder="1" applyAlignment="1">
      <alignment horizontal="left" vertical="top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32" borderId="0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183" fontId="5" fillId="30" borderId="13" xfId="53" applyNumberFormat="1" applyFont="1" applyFill="1" applyBorder="1" applyAlignment="1" applyProtection="1">
      <alignment horizontal="left" vertical="center" wrapText="1" shrinkToFit="1"/>
      <protection/>
    </xf>
    <xf numFmtId="183" fontId="5" fillId="28" borderId="13" xfId="53" applyNumberFormat="1" applyFont="1" applyFill="1" applyBorder="1" applyAlignment="1" applyProtection="1">
      <alignment horizontal="left" vertical="center" wrapText="1" shrinkToFit="1"/>
      <protection/>
    </xf>
    <xf numFmtId="0" fontId="2" fillId="28" borderId="13" xfId="0" applyFont="1" applyFill="1" applyBorder="1" applyAlignment="1">
      <alignment horizontal="left" vertical="top" wrapText="1"/>
    </xf>
    <xf numFmtId="0" fontId="2" fillId="28" borderId="22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2" fontId="5" fillId="30" borderId="13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zoomScaleSheetLayoutView="100" zoomScalePageLayoutView="0" workbookViewId="0" topLeftCell="A1">
      <selection activeCell="G11" sqref="G11:J11"/>
    </sheetView>
  </sheetViews>
  <sheetFormatPr defaultColWidth="9.140625" defaultRowHeight="12.75"/>
  <cols>
    <col min="1" max="1" width="4.00390625" style="3" customWidth="1"/>
    <col min="2" max="2" width="1.421875" style="3" customWidth="1"/>
    <col min="3" max="4" width="9.140625" style="3" customWidth="1"/>
    <col min="5" max="5" width="10.7109375" style="3" customWidth="1"/>
    <col min="6" max="6" width="9.7109375" style="3" customWidth="1"/>
    <col min="7" max="7" width="9.140625" style="3" customWidth="1"/>
    <col min="8" max="8" width="4.00390625" style="3" customWidth="1"/>
    <col min="9" max="9" width="2.7109375" style="3" customWidth="1"/>
    <col min="10" max="10" width="9.57421875" style="3" customWidth="1"/>
    <col min="11" max="11" width="7.140625" style="3" customWidth="1"/>
    <col min="12" max="12" width="13.140625" style="3" customWidth="1"/>
    <col min="13" max="22" width="9.140625" style="3" hidden="1" customWidth="1"/>
    <col min="23" max="23" width="9.28125" style="3" customWidth="1"/>
    <col min="24" max="16384" width="9.140625" style="3" customWidth="1"/>
  </cols>
  <sheetData>
    <row r="1" spans="1:23" ht="15">
      <c r="A1" s="208" t="s">
        <v>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">
      <c r="A2" s="208" t="s">
        <v>184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5">
      <c r="A3" s="208" t="s">
        <v>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5">
      <c r="A4" s="208" t="s">
        <v>281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5">
      <c r="A5" s="208" t="s">
        <v>193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15">
      <c r="A7" s="35"/>
      <c r="B7" s="205" t="s">
        <v>280</v>
      </c>
      <c r="C7" s="205"/>
      <c r="D7" s="205"/>
      <c r="E7" s="205"/>
      <c r="F7" s="205"/>
      <c r="G7" s="209">
        <v>1226834.38</v>
      </c>
      <c r="H7" s="209"/>
      <c r="I7" s="209"/>
      <c r="J7" s="209"/>
      <c r="K7" s="206" t="s">
        <v>7</v>
      </c>
      <c r="L7" s="206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15">
      <c r="A8" s="35"/>
      <c r="B8" s="205" t="s">
        <v>16</v>
      </c>
      <c r="C8" s="205"/>
      <c r="D8" s="205"/>
      <c r="E8" s="205"/>
      <c r="F8" s="205"/>
      <c r="G8" s="209">
        <v>8049209.9</v>
      </c>
      <c r="H8" s="209"/>
      <c r="I8" s="209"/>
      <c r="J8" s="209"/>
      <c r="K8" s="206" t="s">
        <v>7</v>
      </c>
      <c r="L8" s="206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15">
      <c r="A9" s="35"/>
      <c r="B9" s="27"/>
      <c r="C9" s="207" t="s">
        <v>24</v>
      </c>
      <c r="D9" s="207"/>
      <c r="E9" s="207"/>
      <c r="F9" s="27"/>
      <c r="G9" s="194"/>
      <c r="H9" s="194"/>
      <c r="I9" s="194"/>
      <c r="J9" s="194"/>
      <c r="K9" s="207"/>
      <c r="L9" s="207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29.25" customHeight="1">
      <c r="A10" s="33"/>
      <c r="B10" s="210" t="s">
        <v>18</v>
      </c>
      <c r="C10" s="210"/>
      <c r="D10" s="210"/>
      <c r="E10" s="210"/>
      <c r="F10" s="210"/>
      <c r="G10" s="194">
        <f>2956397.64-5</f>
        <v>2956392.64</v>
      </c>
      <c r="H10" s="194"/>
      <c r="I10" s="194"/>
      <c r="J10" s="194"/>
      <c r="K10" s="206" t="s">
        <v>7</v>
      </c>
      <c r="L10" s="206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5">
      <c r="A11" s="33"/>
      <c r="B11" s="205" t="s">
        <v>17</v>
      </c>
      <c r="C11" s="205"/>
      <c r="D11" s="205"/>
      <c r="E11" s="205"/>
      <c r="F11" s="205"/>
      <c r="G11" s="194">
        <v>26569.53</v>
      </c>
      <c r="H11" s="194"/>
      <c r="I11" s="194"/>
      <c r="J11" s="194"/>
      <c r="K11" s="206" t="s">
        <v>7</v>
      </c>
      <c r="L11" s="206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15">
      <c r="A12" s="33"/>
      <c r="B12" s="205" t="s">
        <v>19</v>
      </c>
      <c r="C12" s="205"/>
      <c r="D12" s="205"/>
      <c r="E12" s="205"/>
      <c r="F12" s="205"/>
      <c r="G12" s="194">
        <f>G14+G15+G16+G17+G18</f>
        <v>5046306.78</v>
      </c>
      <c r="H12" s="194"/>
      <c r="I12" s="194"/>
      <c r="J12" s="194"/>
      <c r="K12" s="206" t="s">
        <v>7</v>
      </c>
      <c r="L12" s="20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15">
      <c r="A13" s="35"/>
      <c r="B13" s="27"/>
      <c r="C13" s="27" t="s">
        <v>25</v>
      </c>
      <c r="D13" s="27"/>
      <c r="E13" s="27"/>
      <c r="F13" s="27"/>
      <c r="G13" s="37"/>
      <c r="H13" s="37"/>
      <c r="I13" s="193"/>
      <c r="J13" s="193"/>
      <c r="K13" s="27"/>
      <c r="L13" s="3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5">
      <c r="A14" s="35"/>
      <c r="B14" s="192" t="s">
        <v>20</v>
      </c>
      <c r="C14" s="192"/>
      <c r="D14" s="192"/>
      <c r="E14" s="192"/>
      <c r="F14" s="192"/>
      <c r="G14" s="193">
        <v>968638.65</v>
      </c>
      <c r="H14" s="193"/>
      <c r="I14" s="193"/>
      <c r="J14" s="193"/>
      <c r="K14" s="207" t="s">
        <v>7</v>
      </c>
      <c r="L14" s="207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5">
      <c r="A15" s="35"/>
      <c r="B15" s="192" t="s">
        <v>21</v>
      </c>
      <c r="C15" s="192"/>
      <c r="D15" s="192"/>
      <c r="E15" s="192"/>
      <c r="F15" s="192"/>
      <c r="G15" s="193">
        <v>401220.35</v>
      </c>
      <c r="H15" s="193"/>
      <c r="I15" s="193"/>
      <c r="J15" s="193"/>
      <c r="K15" s="207" t="s">
        <v>7</v>
      </c>
      <c r="L15" s="207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35"/>
      <c r="B16" s="192" t="s">
        <v>32</v>
      </c>
      <c r="C16" s="192"/>
      <c r="D16" s="192"/>
      <c r="E16" s="192"/>
      <c r="F16" s="192"/>
      <c r="G16" s="193">
        <v>711696.49</v>
      </c>
      <c r="H16" s="193"/>
      <c r="I16" s="193"/>
      <c r="J16" s="193"/>
      <c r="K16" s="27" t="s">
        <v>7</v>
      </c>
      <c r="L16" s="2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5">
      <c r="A17" s="35"/>
      <c r="B17" s="192" t="s">
        <v>22</v>
      </c>
      <c r="C17" s="192"/>
      <c r="D17" s="192"/>
      <c r="E17" s="192"/>
      <c r="F17" s="192"/>
      <c r="G17" s="193">
        <v>2354253.34</v>
      </c>
      <c r="H17" s="193"/>
      <c r="I17" s="193"/>
      <c r="J17" s="193"/>
      <c r="K17" s="27" t="s">
        <v>7</v>
      </c>
      <c r="L17" s="27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35"/>
      <c r="B18" s="192" t="s">
        <v>23</v>
      </c>
      <c r="C18" s="192"/>
      <c r="D18" s="192"/>
      <c r="E18" s="192"/>
      <c r="F18" s="192"/>
      <c r="G18" s="193">
        <v>610497.95</v>
      </c>
      <c r="H18" s="193"/>
      <c r="I18" s="193"/>
      <c r="J18" s="193"/>
      <c r="K18" s="27" t="s">
        <v>7</v>
      </c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35"/>
      <c r="B19" s="205" t="s">
        <v>297</v>
      </c>
      <c r="C19" s="205"/>
      <c r="D19" s="205"/>
      <c r="E19" s="205"/>
      <c r="F19" s="205"/>
      <c r="G19" s="194">
        <f>G7+G8-G20</f>
        <v>1134076.5200000014</v>
      </c>
      <c r="H19" s="194"/>
      <c r="I19" s="194"/>
      <c r="J19" s="194"/>
      <c r="K19" s="206" t="s">
        <v>7</v>
      </c>
      <c r="L19" s="20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5">
      <c r="A20" s="12"/>
      <c r="B20" s="12"/>
      <c r="C20" s="32"/>
      <c r="D20" s="12"/>
      <c r="E20" s="212" t="s">
        <v>160</v>
      </c>
      <c r="F20" s="212"/>
      <c r="G20" s="194">
        <v>8141967.76</v>
      </c>
      <c r="H20" s="194"/>
      <c r="I20" s="194"/>
      <c r="J20" s="194"/>
      <c r="K20" s="12"/>
      <c r="L20" s="35" t="s">
        <v>159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98">
        <f>G20/G8*100</f>
        <v>101.15238465827558</v>
      </c>
    </row>
    <row r="21" spans="1:23" ht="30">
      <c r="A21" s="38" t="s">
        <v>185</v>
      </c>
      <c r="B21" s="211" t="s">
        <v>14</v>
      </c>
      <c r="C21" s="211"/>
      <c r="D21" s="211"/>
      <c r="E21" s="211"/>
      <c r="F21" s="211"/>
      <c r="G21" s="211"/>
      <c r="H21" s="211"/>
      <c r="I21" s="211"/>
      <c r="J21" s="38" t="s">
        <v>11</v>
      </c>
      <c r="K21" s="38" t="s">
        <v>8</v>
      </c>
      <c r="L21" s="1" t="s">
        <v>90</v>
      </c>
      <c r="M21" s="2" t="s">
        <v>111</v>
      </c>
      <c r="N21" s="38" t="s">
        <v>161</v>
      </c>
      <c r="O21" s="38" t="s">
        <v>162</v>
      </c>
      <c r="P21" s="38" t="s">
        <v>186</v>
      </c>
      <c r="Q21" s="38" t="s">
        <v>163</v>
      </c>
      <c r="R21" s="38" t="s">
        <v>164</v>
      </c>
      <c r="S21" s="38" t="s">
        <v>165</v>
      </c>
      <c r="T21" s="38" t="s">
        <v>166</v>
      </c>
      <c r="U21" s="38" t="s">
        <v>167</v>
      </c>
      <c r="V21" s="39" t="s">
        <v>168</v>
      </c>
      <c r="W21" s="2" t="s">
        <v>111</v>
      </c>
    </row>
    <row r="22" spans="1:23" ht="15">
      <c r="A22" s="7"/>
      <c r="B22" s="40" t="s">
        <v>9</v>
      </c>
      <c r="C22" s="40"/>
      <c r="D22" s="40"/>
      <c r="E22" s="40"/>
      <c r="F22" s="40"/>
      <c r="G22" s="22"/>
      <c r="H22" s="22"/>
      <c r="I22" s="22"/>
      <c r="J22" s="41" t="s">
        <v>10</v>
      </c>
      <c r="K22" s="42"/>
      <c r="L22" s="43">
        <f>1939.63+5232.6</f>
        <v>7172.2300000000005</v>
      </c>
      <c r="M22" s="41"/>
      <c r="N22" s="41"/>
      <c r="O22" s="41"/>
      <c r="P22" s="41"/>
      <c r="Q22" s="41"/>
      <c r="R22" s="41"/>
      <c r="S22" s="41"/>
      <c r="T22" s="41"/>
      <c r="U22" s="41"/>
      <c r="V22" s="44"/>
      <c r="W22" s="14"/>
    </row>
    <row r="23" spans="1:23" ht="28.5" customHeight="1">
      <c r="A23" s="4">
        <v>1</v>
      </c>
      <c r="B23" s="188" t="s">
        <v>155</v>
      </c>
      <c r="C23" s="188"/>
      <c r="D23" s="188"/>
      <c r="E23" s="188"/>
      <c r="F23" s="188"/>
      <c r="G23" s="188"/>
      <c r="H23" s="188"/>
      <c r="I23" s="188"/>
      <c r="J23" s="4" t="s">
        <v>7</v>
      </c>
      <c r="K23" s="71">
        <v>2.98</v>
      </c>
      <c r="L23" s="90">
        <f>K23*L22*12</f>
        <v>256478.9448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75.75" customHeight="1">
      <c r="A24" s="6"/>
      <c r="B24" s="189" t="s">
        <v>156</v>
      </c>
      <c r="C24" s="189"/>
      <c r="D24" s="189"/>
      <c r="E24" s="189"/>
      <c r="F24" s="189"/>
      <c r="G24" s="189"/>
      <c r="H24" s="189"/>
      <c r="I24" s="189"/>
      <c r="J24" s="7"/>
      <c r="K24" s="7"/>
      <c r="L24" s="78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ht="15">
      <c r="A25" s="7"/>
      <c r="B25" s="190" t="s">
        <v>5</v>
      </c>
      <c r="C25" s="190"/>
      <c r="D25" s="190"/>
      <c r="E25" s="46"/>
      <c r="F25" s="46"/>
      <c r="G25" s="46"/>
      <c r="H25" s="46"/>
      <c r="I25" s="46"/>
      <c r="J25" s="7"/>
      <c r="K25" s="47"/>
      <c r="L25" s="7"/>
      <c r="M25" s="7"/>
      <c r="N25" s="7"/>
      <c r="O25" s="7"/>
      <c r="P25" s="7"/>
      <c r="Q25" s="7"/>
      <c r="R25" s="7"/>
      <c r="S25" s="7"/>
      <c r="T25" s="7"/>
      <c r="U25" s="7"/>
      <c r="V25" s="48"/>
      <c r="W25" s="5"/>
    </row>
    <row r="26" spans="1:23" ht="15">
      <c r="A26" s="7"/>
      <c r="B26" s="195" t="s">
        <v>258</v>
      </c>
      <c r="C26" s="190"/>
      <c r="D26" s="190"/>
      <c r="E26" s="190"/>
      <c r="F26" s="190"/>
      <c r="G26" s="190"/>
      <c r="H26" s="190"/>
      <c r="I26" s="196"/>
      <c r="J26" s="7" t="s">
        <v>10</v>
      </c>
      <c r="K26" s="47"/>
      <c r="L26" s="7" t="s">
        <v>282</v>
      </c>
      <c r="M26" s="7"/>
      <c r="N26" s="7"/>
      <c r="O26" s="7"/>
      <c r="P26" s="7"/>
      <c r="Q26" s="7"/>
      <c r="R26" s="7"/>
      <c r="S26" s="7"/>
      <c r="T26" s="7"/>
      <c r="U26" s="7"/>
      <c r="V26" s="48"/>
      <c r="W26" s="5"/>
    </row>
    <row r="27" spans="1:23" ht="15">
      <c r="A27" s="7"/>
      <c r="B27" s="45"/>
      <c r="C27" s="182" t="s">
        <v>40</v>
      </c>
      <c r="D27" s="182"/>
      <c r="E27" s="182"/>
      <c r="F27" s="182"/>
      <c r="G27" s="182"/>
      <c r="H27" s="182"/>
      <c r="I27" s="46"/>
      <c r="J27" s="7" t="s">
        <v>53</v>
      </c>
      <c r="K27" s="47"/>
      <c r="L27" s="7" t="s">
        <v>266</v>
      </c>
      <c r="M27" s="7"/>
      <c r="N27" s="7"/>
      <c r="O27" s="7"/>
      <c r="P27" s="7"/>
      <c r="Q27" s="7"/>
      <c r="R27" s="7"/>
      <c r="S27" s="7"/>
      <c r="T27" s="7"/>
      <c r="U27" s="7"/>
      <c r="V27" s="48"/>
      <c r="W27" s="5"/>
    </row>
    <row r="28" spans="1:23" ht="15">
      <c r="A28" s="7"/>
      <c r="B28" s="45"/>
      <c r="C28" s="182" t="s">
        <v>42</v>
      </c>
      <c r="D28" s="182"/>
      <c r="E28" s="182"/>
      <c r="F28" s="182"/>
      <c r="G28" s="182"/>
      <c r="H28" s="182"/>
      <c r="I28" s="46"/>
      <c r="J28" s="7" t="s">
        <v>0</v>
      </c>
      <c r="K28" s="47"/>
      <c r="L28" s="7">
        <v>6</v>
      </c>
      <c r="M28" s="7"/>
      <c r="N28" s="7"/>
      <c r="O28" s="7"/>
      <c r="P28" s="7"/>
      <c r="Q28" s="7"/>
      <c r="R28" s="7"/>
      <c r="S28" s="7"/>
      <c r="T28" s="7"/>
      <c r="U28" s="7"/>
      <c r="V28" s="48"/>
      <c r="W28" s="5"/>
    </row>
    <row r="29" spans="1:23" ht="15">
      <c r="A29" s="7"/>
      <c r="B29" s="45"/>
      <c r="C29" s="182" t="s">
        <v>41</v>
      </c>
      <c r="D29" s="182"/>
      <c r="E29" s="182"/>
      <c r="F29" s="182"/>
      <c r="G29" s="182"/>
      <c r="H29" s="182"/>
      <c r="I29" s="46"/>
      <c r="J29" s="7" t="s">
        <v>0</v>
      </c>
      <c r="K29" s="47"/>
      <c r="L29" s="7">
        <v>4</v>
      </c>
      <c r="M29" s="7"/>
      <c r="N29" s="7"/>
      <c r="O29" s="7"/>
      <c r="P29" s="7"/>
      <c r="Q29" s="7"/>
      <c r="R29" s="7"/>
      <c r="S29" s="7"/>
      <c r="T29" s="7"/>
      <c r="U29" s="7"/>
      <c r="V29" s="48"/>
      <c r="W29" s="5"/>
    </row>
    <row r="30" spans="1:23" ht="15">
      <c r="A30" s="7"/>
      <c r="B30" s="45"/>
      <c r="C30" s="182" t="s">
        <v>98</v>
      </c>
      <c r="D30" s="182"/>
      <c r="E30" s="182"/>
      <c r="F30" s="182"/>
      <c r="G30" s="182"/>
      <c r="H30" s="182"/>
      <c r="I30" s="46"/>
      <c r="J30" s="7" t="s">
        <v>52</v>
      </c>
      <c r="K30" s="47"/>
      <c r="L30" s="7">
        <v>5.46</v>
      </c>
      <c r="M30" s="7"/>
      <c r="N30" s="7"/>
      <c r="O30" s="7"/>
      <c r="P30" s="7"/>
      <c r="Q30" s="7"/>
      <c r="R30" s="7"/>
      <c r="S30" s="7"/>
      <c r="T30" s="7"/>
      <c r="U30" s="7"/>
      <c r="V30" s="48"/>
      <c r="W30" s="5"/>
    </row>
    <row r="31" spans="1:23" ht="15">
      <c r="A31" s="7"/>
      <c r="B31" s="45"/>
      <c r="C31" s="182" t="s">
        <v>43</v>
      </c>
      <c r="D31" s="182"/>
      <c r="E31" s="182"/>
      <c r="F31" s="182"/>
      <c r="G31" s="182"/>
      <c r="H31" s="182"/>
      <c r="I31" s="46"/>
      <c r="J31" s="7" t="s">
        <v>0</v>
      </c>
      <c r="K31" s="47"/>
      <c r="L31" s="7">
        <v>4</v>
      </c>
      <c r="M31" s="7"/>
      <c r="N31" s="7"/>
      <c r="O31" s="7"/>
      <c r="P31" s="7"/>
      <c r="Q31" s="7"/>
      <c r="R31" s="7"/>
      <c r="S31" s="7"/>
      <c r="T31" s="7"/>
      <c r="U31" s="7"/>
      <c r="V31" s="48"/>
      <c r="W31" s="5"/>
    </row>
    <row r="32" spans="1:23" ht="15">
      <c r="A32" s="7"/>
      <c r="B32" s="45"/>
      <c r="C32" s="182" t="s">
        <v>44</v>
      </c>
      <c r="D32" s="182"/>
      <c r="E32" s="182"/>
      <c r="F32" s="182"/>
      <c r="G32" s="182"/>
      <c r="H32" s="182"/>
      <c r="I32" s="46"/>
      <c r="J32" s="7" t="s">
        <v>0</v>
      </c>
      <c r="K32" s="47"/>
      <c r="L32" s="7">
        <v>24</v>
      </c>
      <c r="M32" s="7"/>
      <c r="N32" s="7"/>
      <c r="O32" s="7"/>
      <c r="P32" s="7"/>
      <c r="Q32" s="7"/>
      <c r="R32" s="7"/>
      <c r="S32" s="7"/>
      <c r="T32" s="7"/>
      <c r="U32" s="7"/>
      <c r="V32" s="48"/>
      <c r="W32" s="5"/>
    </row>
    <row r="33" spans="1:23" ht="15">
      <c r="A33" s="7"/>
      <c r="B33" s="195" t="s">
        <v>294</v>
      </c>
      <c r="C33" s="190"/>
      <c r="D33" s="190"/>
      <c r="E33" s="190"/>
      <c r="F33" s="190"/>
      <c r="G33" s="190"/>
      <c r="H33" s="190"/>
      <c r="I33" s="196"/>
      <c r="J33" s="7" t="s">
        <v>26</v>
      </c>
      <c r="K33" s="47"/>
      <c r="L33" s="7">
        <v>6</v>
      </c>
      <c r="M33" s="7"/>
      <c r="N33" s="7"/>
      <c r="O33" s="7"/>
      <c r="P33" s="7"/>
      <c r="Q33" s="7"/>
      <c r="R33" s="7"/>
      <c r="S33" s="7"/>
      <c r="T33" s="7"/>
      <c r="U33" s="7"/>
      <c r="V33" s="48"/>
      <c r="W33" s="5"/>
    </row>
    <row r="34" spans="1:23" ht="15">
      <c r="A34" s="7"/>
      <c r="B34" s="45"/>
      <c r="C34" s="182" t="s">
        <v>48</v>
      </c>
      <c r="D34" s="182"/>
      <c r="E34" s="182"/>
      <c r="F34" s="182"/>
      <c r="G34" s="182"/>
      <c r="H34" s="182"/>
      <c r="I34" s="46"/>
      <c r="J34" s="7" t="s">
        <v>52</v>
      </c>
      <c r="K34" s="47"/>
      <c r="L34" s="7">
        <v>4</v>
      </c>
      <c r="M34" s="7"/>
      <c r="N34" s="7"/>
      <c r="O34" s="7"/>
      <c r="P34" s="7"/>
      <c r="Q34" s="7"/>
      <c r="R34" s="7"/>
      <c r="S34" s="7"/>
      <c r="T34" s="7"/>
      <c r="U34" s="7"/>
      <c r="V34" s="48"/>
      <c r="W34" s="5"/>
    </row>
    <row r="35" spans="1:23" ht="45" customHeight="1">
      <c r="A35" s="7"/>
      <c r="B35" s="195" t="s">
        <v>295</v>
      </c>
      <c r="C35" s="190"/>
      <c r="D35" s="190"/>
      <c r="E35" s="190"/>
      <c r="F35" s="190"/>
      <c r="G35" s="190"/>
      <c r="H35" s="190"/>
      <c r="I35" s="196"/>
      <c r="J35" s="7" t="s">
        <v>10</v>
      </c>
      <c r="K35" s="47"/>
      <c r="L35" s="7">
        <v>458</v>
      </c>
      <c r="M35" s="7"/>
      <c r="N35" s="7"/>
      <c r="O35" s="7"/>
      <c r="P35" s="7"/>
      <c r="Q35" s="7"/>
      <c r="R35" s="7"/>
      <c r="S35" s="7"/>
      <c r="T35" s="7"/>
      <c r="U35" s="7"/>
      <c r="V35" s="48"/>
      <c r="W35" s="5"/>
    </row>
    <row r="36" spans="1:23" ht="31.5" customHeight="1">
      <c r="A36" s="7"/>
      <c r="B36" s="195" t="s">
        <v>296</v>
      </c>
      <c r="C36" s="190"/>
      <c r="D36" s="190"/>
      <c r="E36" s="190"/>
      <c r="F36" s="190"/>
      <c r="G36" s="190"/>
      <c r="H36" s="190"/>
      <c r="I36" s="196"/>
      <c r="J36" s="7" t="s">
        <v>10</v>
      </c>
      <c r="K36" s="47"/>
      <c r="L36" s="7">
        <v>5.5</v>
      </c>
      <c r="M36" s="7"/>
      <c r="N36" s="7"/>
      <c r="O36" s="7"/>
      <c r="P36" s="7"/>
      <c r="Q36" s="7"/>
      <c r="R36" s="7"/>
      <c r="S36" s="7"/>
      <c r="T36" s="7"/>
      <c r="U36" s="7"/>
      <c r="V36" s="48"/>
      <c r="W36" s="5"/>
    </row>
    <row r="37" spans="1:23" ht="29.25" customHeight="1">
      <c r="A37" s="7"/>
      <c r="B37" s="45"/>
      <c r="C37" s="182" t="s">
        <v>169</v>
      </c>
      <c r="D37" s="182"/>
      <c r="E37" s="182"/>
      <c r="F37" s="182"/>
      <c r="G37" s="182"/>
      <c r="H37" s="182"/>
      <c r="I37" s="187"/>
      <c r="J37" s="7" t="s">
        <v>45</v>
      </c>
      <c r="K37" s="47"/>
      <c r="L37" s="7" t="s">
        <v>194</v>
      </c>
      <c r="M37" s="7"/>
      <c r="N37" s="7"/>
      <c r="O37" s="7"/>
      <c r="P37" s="7"/>
      <c r="Q37" s="7"/>
      <c r="R37" s="7"/>
      <c r="S37" s="7"/>
      <c r="T37" s="7"/>
      <c r="U37" s="7"/>
      <c r="V37" s="48"/>
      <c r="W37" s="5"/>
    </row>
    <row r="38" spans="1:23" ht="27.75" customHeight="1">
      <c r="A38" s="7"/>
      <c r="B38" s="45"/>
      <c r="C38" s="182" t="s">
        <v>170</v>
      </c>
      <c r="D38" s="182"/>
      <c r="E38" s="182"/>
      <c r="F38" s="182"/>
      <c r="G38" s="182"/>
      <c r="H38" s="182"/>
      <c r="I38" s="187"/>
      <c r="J38" s="7" t="s">
        <v>0</v>
      </c>
      <c r="K38" s="47"/>
      <c r="L38" s="7">
        <v>2</v>
      </c>
      <c r="M38" s="7"/>
      <c r="N38" s="7"/>
      <c r="O38" s="7"/>
      <c r="P38" s="7"/>
      <c r="Q38" s="7"/>
      <c r="R38" s="7"/>
      <c r="S38" s="7"/>
      <c r="T38" s="7"/>
      <c r="U38" s="7"/>
      <c r="V38" s="48"/>
      <c r="W38" s="5"/>
    </row>
    <row r="39" spans="1:23" ht="14.25" customHeight="1">
      <c r="A39" s="7"/>
      <c r="B39" s="46"/>
      <c r="C39" s="182" t="s">
        <v>283</v>
      </c>
      <c r="D39" s="182"/>
      <c r="E39" s="182"/>
      <c r="F39" s="182"/>
      <c r="G39" s="182"/>
      <c r="H39" s="182"/>
      <c r="I39" s="187"/>
      <c r="J39" s="7" t="s">
        <v>1</v>
      </c>
      <c r="K39" s="52"/>
      <c r="L39" s="106">
        <v>143.5</v>
      </c>
      <c r="M39" s="7"/>
      <c r="N39" s="7"/>
      <c r="O39" s="7"/>
      <c r="P39" s="7"/>
      <c r="Q39" s="7"/>
      <c r="R39" s="7"/>
      <c r="S39" s="7"/>
      <c r="T39" s="7"/>
      <c r="U39" s="7"/>
      <c r="V39" s="48"/>
      <c r="W39" s="5"/>
    </row>
    <row r="40" spans="1:23" ht="15">
      <c r="A40" s="4">
        <v>2</v>
      </c>
      <c r="B40" s="188" t="s">
        <v>108</v>
      </c>
      <c r="C40" s="188"/>
      <c r="D40" s="188"/>
      <c r="E40" s="188"/>
      <c r="F40" s="188"/>
      <c r="G40" s="188"/>
      <c r="H40" s="188"/>
      <c r="I40" s="188"/>
      <c r="J40" s="4" t="s">
        <v>7</v>
      </c>
      <c r="K40" s="71">
        <v>1.31</v>
      </c>
      <c r="L40" s="90">
        <f>K40*L22*12</f>
        <v>112747.45560000002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</row>
    <row r="41" spans="1:23" ht="73.5" customHeight="1">
      <c r="A41" s="6"/>
      <c r="B41" s="189" t="s">
        <v>156</v>
      </c>
      <c r="C41" s="189"/>
      <c r="D41" s="189"/>
      <c r="E41" s="189"/>
      <c r="F41" s="189"/>
      <c r="G41" s="189"/>
      <c r="H41" s="189"/>
      <c r="I41" s="189"/>
      <c r="J41" s="7"/>
      <c r="K41" s="10"/>
      <c r="L41" s="78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</row>
    <row r="42" spans="1:23" ht="15">
      <c r="A42" s="7"/>
      <c r="B42" s="190" t="s">
        <v>5</v>
      </c>
      <c r="C42" s="190"/>
      <c r="D42" s="190"/>
      <c r="E42" s="46"/>
      <c r="F42" s="46"/>
      <c r="G42" s="46"/>
      <c r="H42" s="46"/>
      <c r="I42" s="46"/>
      <c r="J42" s="7"/>
      <c r="K42" s="54"/>
      <c r="L42" s="78"/>
      <c r="M42" s="7"/>
      <c r="N42" s="7"/>
      <c r="O42" s="7"/>
      <c r="P42" s="7"/>
      <c r="Q42" s="7"/>
      <c r="R42" s="7"/>
      <c r="S42" s="7"/>
      <c r="T42" s="7"/>
      <c r="U42" s="7"/>
      <c r="V42" s="48"/>
      <c r="W42" s="7"/>
    </row>
    <row r="43" spans="1:23" ht="15">
      <c r="A43" s="7"/>
      <c r="B43" s="45"/>
      <c r="C43" s="182" t="s">
        <v>49</v>
      </c>
      <c r="D43" s="182"/>
      <c r="E43" s="182"/>
      <c r="F43" s="182"/>
      <c r="G43" s="182"/>
      <c r="H43" s="182"/>
      <c r="I43" s="46"/>
      <c r="J43" s="7" t="s">
        <v>10</v>
      </c>
      <c r="K43" s="54"/>
      <c r="L43" s="7">
        <v>3</v>
      </c>
      <c r="M43" s="7"/>
      <c r="N43" s="7"/>
      <c r="O43" s="7"/>
      <c r="P43" s="7"/>
      <c r="Q43" s="7"/>
      <c r="R43" s="7"/>
      <c r="S43" s="7"/>
      <c r="T43" s="7"/>
      <c r="U43" s="7"/>
      <c r="V43" s="48"/>
      <c r="W43" s="5"/>
    </row>
    <row r="44" spans="1:23" ht="29.25" customHeight="1">
      <c r="A44" s="7"/>
      <c r="B44" s="45"/>
      <c r="C44" s="182" t="s">
        <v>99</v>
      </c>
      <c r="D44" s="182"/>
      <c r="E44" s="182"/>
      <c r="F44" s="182"/>
      <c r="G44" s="182"/>
      <c r="H44" s="182"/>
      <c r="I44" s="46"/>
      <c r="J44" s="7" t="s">
        <v>53</v>
      </c>
      <c r="K44" s="54"/>
      <c r="L44" s="50" t="s">
        <v>195</v>
      </c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"/>
    </row>
    <row r="45" spans="1:23" ht="15">
      <c r="A45" s="55"/>
      <c r="B45" s="45"/>
      <c r="C45" s="182" t="s">
        <v>46</v>
      </c>
      <c r="D45" s="182"/>
      <c r="E45" s="182"/>
      <c r="F45" s="182"/>
      <c r="G45" s="182"/>
      <c r="H45" s="182"/>
      <c r="I45" s="45"/>
      <c r="J45" s="55" t="s">
        <v>69</v>
      </c>
      <c r="K45" s="56"/>
      <c r="L45" s="55" t="s">
        <v>196</v>
      </c>
      <c r="M45" s="55"/>
      <c r="N45" s="55"/>
      <c r="O45" s="55"/>
      <c r="P45" s="55"/>
      <c r="Q45" s="55"/>
      <c r="R45" s="55"/>
      <c r="S45" s="55"/>
      <c r="T45" s="55"/>
      <c r="U45" s="55"/>
      <c r="V45" s="57"/>
      <c r="W45" s="5"/>
    </row>
    <row r="46" spans="1:23" ht="28.5" customHeight="1">
      <c r="A46" s="58"/>
      <c r="B46" s="89"/>
      <c r="C46" s="182" t="s">
        <v>100</v>
      </c>
      <c r="D46" s="182"/>
      <c r="E46" s="182"/>
      <c r="F46" s="182"/>
      <c r="G46" s="182"/>
      <c r="H46" s="182"/>
      <c r="I46" s="59"/>
      <c r="J46" s="7" t="s">
        <v>0</v>
      </c>
      <c r="K46" s="60"/>
      <c r="L46" s="61">
        <v>12</v>
      </c>
      <c r="M46" s="61"/>
      <c r="N46" s="61"/>
      <c r="O46" s="61"/>
      <c r="P46" s="61"/>
      <c r="Q46" s="61"/>
      <c r="R46" s="61"/>
      <c r="S46" s="61"/>
      <c r="T46" s="61"/>
      <c r="U46" s="61"/>
      <c r="V46" s="62"/>
      <c r="W46" s="5"/>
    </row>
    <row r="47" spans="1:23" ht="15">
      <c r="A47" s="58"/>
      <c r="B47" s="89"/>
      <c r="C47" s="182" t="s">
        <v>171</v>
      </c>
      <c r="D47" s="182"/>
      <c r="E47" s="182"/>
      <c r="F47" s="182"/>
      <c r="G47" s="182"/>
      <c r="H47" s="182"/>
      <c r="I47" s="59"/>
      <c r="J47" s="7" t="s">
        <v>0</v>
      </c>
      <c r="K47" s="60"/>
      <c r="L47" s="61">
        <v>2</v>
      </c>
      <c r="M47" s="61"/>
      <c r="N47" s="61"/>
      <c r="O47" s="61"/>
      <c r="P47" s="61"/>
      <c r="Q47" s="61"/>
      <c r="R47" s="61"/>
      <c r="S47" s="61"/>
      <c r="T47" s="61"/>
      <c r="U47" s="61"/>
      <c r="V47" s="62"/>
      <c r="W47" s="5"/>
    </row>
    <row r="48" spans="1:23" ht="15">
      <c r="A48" s="58"/>
      <c r="B48" s="89"/>
      <c r="C48" s="190" t="s">
        <v>47</v>
      </c>
      <c r="D48" s="190"/>
      <c r="E48" s="190"/>
      <c r="F48" s="190"/>
      <c r="G48" s="190"/>
      <c r="H48" s="190"/>
      <c r="I48" s="59"/>
      <c r="J48" s="7" t="s">
        <v>0</v>
      </c>
      <c r="K48" s="60"/>
      <c r="L48" s="61">
        <v>1</v>
      </c>
      <c r="M48" s="61"/>
      <c r="N48" s="61"/>
      <c r="O48" s="61"/>
      <c r="P48" s="61"/>
      <c r="Q48" s="61"/>
      <c r="R48" s="61"/>
      <c r="S48" s="61"/>
      <c r="T48" s="61"/>
      <c r="U48" s="61"/>
      <c r="V48" s="62"/>
      <c r="W48" s="5"/>
    </row>
    <row r="49" spans="1:23" ht="15">
      <c r="A49" s="7"/>
      <c r="B49" s="45"/>
      <c r="C49" s="182" t="s">
        <v>101</v>
      </c>
      <c r="D49" s="182"/>
      <c r="E49" s="182"/>
      <c r="F49" s="182"/>
      <c r="G49" s="182"/>
      <c r="H49" s="182"/>
      <c r="I49" s="46"/>
      <c r="J49" s="7" t="s">
        <v>55</v>
      </c>
      <c r="K49" s="54"/>
      <c r="L49" s="50" t="s">
        <v>197</v>
      </c>
      <c r="M49" s="50"/>
      <c r="N49" s="50"/>
      <c r="O49" s="50"/>
      <c r="P49" s="50"/>
      <c r="Q49" s="50"/>
      <c r="R49" s="50"/>
      <c r="S49" s="50"/>
      <c r="T49" s="50"/>
      <c r="U49" s="50"/>
      <c r="V49" s="51"/>
      <c r="W49" s="5"/>
    </row>
    <row r="50" spans="1:23" ht="29.25" customHeight="1">
      <c r="A50" s="7"/>
      <c r="B50" s="45"/>
      <c r="C50" s="182" t="s">
        <v>172</v>
      </c>
      <c r="D50" s="182"/>
      <c r="E50" s="182"/>
      <c r="F50" s="182"/>
      <c r="G50" s="182"/>
      <c r="H50" s="182"/>
      <c r="I50" s="187"/>
      <c r="J50" s="7" t="s">
        <v>55</v>
      </c>
      <c r="K50" s="54"/>
      <c r="L50" s="50" t="s">
        <v>211</v>
      </c>
      <c r="M50" s="50"/>
      <c r="N50" s="50"/>
      <c r="O50" s="50"/>
      <c r="P50" s="50"/>
      <c r="Q50" s="50"/>
      <c r="R50" s="50"/>
      <c r="S50" s="50"/>
      <c r="T50" s="50"/>
      <c r="U50" s="50"/>
      <c r="V50" s="51"/>
      <c r="W50" s="5"/>
    </row>
    <row r="51" spans="1:23" ht="15">
      <c r="A51" s="7"/>
      <c r="B51" s="190" t="s">
        <v>5</v>
      </c>
      <c r="C51" s="190"/>
      <c r="D51" s="190"/>
      <c r="E51" s="46"/>
      <c r="F51" s="46"/>
      <c r="G51" s="46"/>
      <c r="H51" s="46"/>
      <c r="I51" s="46"/>
      <c r="J51" s="7"/>
      <c r="K51" s="47"/>
      <c r="L51" s="7"/>
      <c r="M51" s="7"/>
      <c r="N51" s="7"/>
      <c r="O51" s="7"/>
      <c r="P51" s="7"/>
      <c r="Q51" s="7"/>
      <c r="R51" s="7"/>
      <c r="S51" s="7"/>
      <c r="T51" s="7"/>
      <c r="U51" s="7"/>
      <c r="V51" s="48"/>
      <c r="W51" s="5"/>
    </row>
    <row r="52" spans="1:23" ht="15">
      <c r="A52" s="7"/>
      <c r="B52" s="45"/>
      <c r="C52" s="190" t="s">
        <v>36</v>
      </c>
      <c r="D52" s="190"/>
      <c r="E52" s="190"/>
      <c r="F52" s="190"/>
      <c r="G52" s="190"/>
      <c r="H52" s="190"/>
      <c r="I52" s="46"/>
      <c r="J52" s="7" t="s">
        <v>0</v>
      </c>
      <c r="K52" s="47"/>
      <c r="L52" s="7">
        <v>2</v>
      </c>
      <c r="M52" s="7"/>
      <c r="N52" s="7"/>
      <c r="O52" s="7"/>
      <c r="P52" s="7"/>
      <c r="Q52" s="7"/>
      <c r="R52" s="7"/>
      <c r="S52" s="7"/>
      <c r="T52" s="7"/>
      <c r="U52" s="7"/>
      <c r="V52" s="48"/>
      <c r="W52" s="5"/>
    </row>
    <row r="53" spans="1:23" ht="15">
      <c r="A53" s="7"/>
      <c r="B53" s="45"/>
      <c r="C53" s="182" t="s">
        <v>54</v>
      </c>
      <c r="D53" s="182"/>
      <c r="E53" s="182"/>
      <c r="F53" s="182"/>
      <c r="G53" s="182"/>
      <c r="H53" s="182"/>
      <c r="I53" s="46"/>
      <c r="J53" s="7" t="s">
        <v>70</v>
      </c>
      <c r="K53" s="47"/>
      <c r="L53" s="55" t="s">
        <v>198</v>
      </c>
      <c r="M53" s="55"/>
      <c r="N53" s="55"/>
      <c r="O53" s="55"/>
      <c r="P53" s="55"/>
      <c r="Q53" s="55"/>
      <c r="R53" s="55"/>
      <c r="S53" s="55"/>
      <c r="T53" s="55"/>
      <c r="U53" s="55"/>
      <c r="V53" s="57"/>
      <c r="W53" s="5"/>
    </row>
    <row r="54" spans="1:23" ht="29.25" customHeight="1">
      <c r="A54" s="7"/>
      <c r="B54" s="45"/>
      <c r="C54" s="182" t="s">
        <v>173</v>
      </c>
      <c r="D54" s="182"/>
      <c r="E54" s="182"/>
      <c r="F54" s="182"/>
      <c r="G54" s="182"/>
      <c r="H54" s="182"/>
      <c r="I54" s="46"/>
      <c r="J54" s="7" t="s">
        <v>174</v>
      </c>
      <c r="K54" s="47"/>
      <c r="L54" s="50" t="s">
        <v>92</v>
      </c>
      <c r="M54" s="50"/>
      <c r="N54" s="50"/>
      <c r="O54" s="50"/>
      <c r="P54" s="50"/>
      <c r="Q54" s="50"/>
      <c r="R54" s="50"/>
      <c r="S54" s="50"/>
      <c r="T54" s="50"/>
      <c r="U54" s="50"/>
      <c r="V54" s="51"/>
      <c r="W54" s="5"/>
    </row>
    <row r="55" spans="1:23" ht="15">
      <c r="A55" s="63"/>
      <c r="B55" s="45"/>
      <c r="C55" s="190" t="s">
        <v>91</v>
      </c>
      <c r="D55" s="190"/>
      <c r="E55" s="190"/>
      <c r="F55" s="190"/>
      <c r="G55" s="190"/>
      <c r="H55" s="190"/>
      <c r="I55" s="45"/>
      <c r="J55" s="7" t="s">
        <v>70</v>
      </c>
      <c r="K55" s="64"/>
      <c r="L55" s="55" t="s">
        <v>199</v>
      </c>
      <c r="M55" s="55"/>
      <c r="N55" s="55"/>
      <c r="O55" s="55"/>
      <c r="P55" s="55"/>
      <c r="Q55" s="55"/>
      <c r="R55" s="55"/>
      <c r="S55" s="55"/>
      <c r="T55" s="55"/>
      <c r="U55" s="55"/>
      <c r="V55" s="57"/>
      <c r="W55" s="5"/>
    </row>
    <row r="56" spans="1:23" ht="15">
      <c r="A56" s="7"/>
      <c r="B56" s="45"/>
      <c r="C56" s="182" t="s">
        <v>175</v>
      </c>
      <c r="D56" s="182"/>
      <c r="E56" s="182"/>
      <c r="F56" s="182"/>
      <c r="G56" s="182"/>
      <c r="H56" s="182"/>
      <c r="I56" s="46"/>
      <c r="J56" s="7" t="s">
        <v>176</v>
      </c>
      <c r="K56" s="47"/>
      <c r="L56" s="7">
        <v>0.5</v>
      </c>
      <c r="M56" s="7"/>
      <c r="N56" s="7"/>
      <c r="O56" s="7"/>
      <c r="P56" s="7"/>
      <c r="Q56" s="7"/>
      <c r="R56" s="7"/>
      <c r="S56" s="7"/>
      <c r="T56" s="7"/>
      <c r="U56" s="7"/>
      <c r="V56" s="48"/>
      <c r="W56" s="5"/>
    </row>
    <row r="57" spans="1:23" ht="15">
      <c r="A57" s="7"/>
      <c r="B57" s="45"/>
      <c r="C57" s="182" t="s">
        <v>267</v>
      </c>
      <c r="D57" s="182"/>
      <c r="E57" s="182"/>
      <c r="F57" s="182"/>
      <c r="G57" s="182"/>
      <c r="H57" s="182"/>
      <c r="I57" s="187"/>
      <c r="J57" s="7" t="s">
        <v>10</v>
      </c>
      <c r="K57" s="47"/>
      <c r="L57" s="7">
        <v>5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5"/>
    </row>
    <row r="58" spans="1:23" ht="15">
      <c r="A58" s="7"/>
      <c r="B58" s="183" t="s">
        <v>208</v>
      </c>
      <c r="C58" s="184"/>
      <c r="D58" s="184"/>
      <c r="E58" s="184"/>
      <c r="F58" s="184"/>
      <c r="G58" s="184"/>
      <c r="H58" s="184"/>
      <c r="I58" s="185"/>
      <c r="J58" s="7" t="s">
        <v>26</v>
      </c>
      <c r="K58" s="47"/>
      <c r="L58" s="50" t="s">
        <v>214</v>
      </c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5"/>
    </row>
    <row r="59" spans="1:23" ht="15">
      <c r="A59" s="4">
        <v>3</v>
      </c>
      <c r="B59" s="188" t="s">
        <v>112</v>
      </c>
      <c r="C59" s="188"/>
      <c r="D59" s="188"/>
      <c r="E59" s="188"/>
      <c r="F59" s="188"/>
      <c r="G59" s="188"/>
      <c r="H59" s="188"/>
      <c r="I59" s="188"/>
      <c r="J59" s="4" t="s">
        <v>7</v>
      </c>
      <c r="K59" s="71">
        <v>0.25</v>
      </c>
      <c r="L59" s="90">
        <f>K59*L22*12</f>
        <v>21516.690000000002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5"/>
    </row>
    <row r="60" spans="1:23" ht="76.5" customHeight="1">
      <c r="A60" s="6"/>
      <c r="B60" s="189" t="s">
        <v>156</v>
      </c>
      <c r="C60" s="189"/>
      <c r="D60" s="189"/>
      <c r="E60" s="189"/>
      <c r="F60" s="189"/>
      <c r="G60" s="189"/>
      <c r="H60" s="189"/>
      <c r="I60" s="189"/>
      <c r="J60" s="7"/>
      <c r="K60" s="7"/>
      <c r="L60" s="78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7"/>
    </row>
    <row r="61" spans="1:23" ht="15">
      <c r="A61" s="7"/>
      <c r="B61" s="190" t="s">
        <v>5</v>
      </c>
      <c r="C61" s="190"/>
      <c r="D61" s="190"/>
      <c r="E61" s="46"/>
      <c r="F61" s="46"/>
      <c r="G61" s="46"/>
      <c r="H61" s="46"/>
      <c r="I61" s="46"/>
      <c r="J61" s="7"/>
      <c r="K61" s="47"/>
      <c r="L61" s="78"/>
      <c r="M61" s="7"/>
      <c r="N61" s="7"/>
      <c r="O61" s="7"/>
      <c r="P61" s="7"/>
      <c r="Q61" s="7"/>
      <c r="R61" s="7"/>
      <c r="S61" s="7"/>
      <c r="T61" s="7"/>
      <c r="U61" s="7"/>
      <c r="V61" s="48"/>
      <c r="W61" s="7"/>
    </row>
    <row r="62" spans="1:23" ht="15">
      <c r="A62" s="7"/>
      <c r="B62" s="45"/>
      <c r="C62" s="190" t="s">
        <v>36</v>
      </c>
      <c r="D62" s="190"/>
      <c r="E62" s="190"/>
      <c r="F62" s="190"/>
      <c r="G62" s="190"/>
      <c r="H62" s="190"/>
      <c r="I62" s="46"/>
      <c r="J62" s="7" t="s">
        <v>0</v>
      </c>
      <c r="K62" s="47"/>
      <c r="L62" s="7">
        <v>2</v>
      </c>
      <c r="M62" s="7"/>
      <c r="N62" s="7"/>
      <c r="O62" s="7"/>
      <c r="P62" s="7"/>
      <c r="Q62" s="7"/>
      <c r="R62" s="7"/>
      <c r="S62" s="7"/>
      <c r="T62" s="7"/>
      <c r="U62" s="7"/>
      <c r="V62" s="48"/>
      <c r="W62" s="5"/>
    </row>
    <row r="63" spans="1:23" ht="15">
      <c r="A63" s="7"/>
      <c r="B63" s="45"/>
      <c r="C63" s="182" t="s">
        <v>187</v>
      </c>
      <c r="D63" s="182"/>
      <c r="E63" s="182"/>
      <c r="F63" s="182"/>
      <c r="G63" s="182"/>
      <c r="H63" s="182"/>
      <c r="I63" s="46"/>
      <c r="J63" s="7" t="s">
        <v>68</v>
      </c>
      <c r="K63" s="47"/>
      <c r="L63" s="7">
        <v>2</v>
      </c>
      <c r="M63" s="7"/>
      <c r="N63" s="7"/>
      <c r="O63" s="7"/>
      <c r="P63" s="7"/>
      <c r="Q63" s="7"/>
      <c r="R63" s="7"/>
      <c r="S63" s="7"/>
      <c r="T63" s="7"/>
      <c r="U63" s="7"/>
      <c r="V63" s="48"/>
      <c r="W63" s="5"/>
    </row>
    <row r="64" spans="1:23" ht="15">
      <c r="A64" s="63"/>
      <c r="B64" s="45"/>
      <c r="C64" s="182" t="s">
        <v>188</v>
      </c>
      <c r="D64" s="182"/>
      <c r="E64" s="182"/>
      <c r="F64" s="182"/>
      <c r="G64" s="182"/>
      <c r="H64" s="182"/>
      <c r="I64" s="45"/>
      <c r="J64" s="7" t="s">
        <v>68</v>
      </c>
      <c r="K64" s="64"/>
      <c r="L64" s="7">
        <v>3</v>
      </c>
      <c r="M64" s="7"/>
      <c r="N64" s="7"/>
      <c r="O64" s="7"/>
      <c r="P64" s="7"/>
      <c r="Q64" s="7"/>
      <c r="R64" s="7"/>
      <c r="S64" s="7"/>
      <c r="T64" s="7"/>
      <c r="U64" s="7"/>
      <c r="V64" s="48"/>
      <c r="W64" s="5"/>
    </row>
    <row r="65" spans="1:23" ht="15">
      <c r="A65" s="7"/>
      <c r="B65" s="45"/>
      <c r="C65" s="182" t="s">
        <v>177</v>
      </c>
      <c r="D65" s="182"/>
      <c r="E65" s="182"/>
      <c r="F65" s="182"/>
      <c r="G65" s="182"/>
      <c r="H65" s="182"/>
      <c r="I65" s="46"/>
      <c r="J65" s="7" t="s">
        <v>0</v>
      </c>
      <c r="K65" s="47"/>
      <c r="L65" s="50" t="s">
        <v>97</v>
      </c>
      <c r="M65" s="50"/>
      <c r="N65" s="50"/>
      <c r="O65" s="50"/>
      <c r="P65" s="50"/>
      <c r="Q65" s="50"/>
      <c r="R65" s="50"/>
      <c r="S65" s="50"/>
      <c r="T65" s="50"/>
      <c r="U65" s="50"/>
      <c r="V65" s="51"/>
      <c r="W65" s="5"/>
    </row>
    <row r="66" spans="1:23" ht="15">
      <c r="A66" s="7"/>
      <c r="B66" s="45"/>
      <c r="C66" s="182" t="s">
        <v>178</v>
      </c>
      <c r="D66" s="182"/>
      <c r="E66" s="182"/>
      <c r="F66" s="182"/>
      <c r="G66" s="182"/>
      <c r="H66" s="182"/>
      <c r="I66" s="46"/>
      <c r="J66" s="7" t="s">
        <v>12</v>
      </c>
      <c r="K66" s="47"/>
      <c r="L66" s="7">
        <v>0.5</v>
      </c>
      <c r="M66" s="7"/>
      <c r="N66" s="7"/>
      <c r="O66" s="7"/>
      <c r="P66" s="7"/>
      <c r="Q66" s="7"/>
      <c r="R66" s="7"/>
      <c r="S66" s="7"/>
      <c r="T66" s="7"/>
      <c r="U66" s="7"/>
      <c r="V66" s="48"/>
      <c r="W66" s="5"/>
    </row>
    <row r="67" spans="1:23" ht="15">
      <c r="A67" s="7"/>
      <c r="B67" s="46"/>
      <c r="C67" s="190" t="s">
        <v>50</v>
      </c>
      <c r="D67" s="190"/>
      <c r="E67" s="190"/>
      <c r="F67" s="190"/>
      <c r="G67" s="190"/>
      <c r="H67" s="190"/>
      <c r="I67" s="46"/>
      <c r="J67" s="7" t="s">
        <v>70</v>
      </c>
      <c r="K67" s="47"/>
      <c r="L67" s="55" t="s">
        <v>200</v>
      </c>
      <c r="M67" s="55"/>
      <c r="N67" s="55"/>
      <c r="O67" s="55"/>
      <c r="P67" s="55"/>
      <c r="Q67" s="55"/>
      <c r="R67" s="55"/>
      <c r="S67" s="55"/>
      <c r="T67" s="55"/>
      <c r="U67" s="55"/>
      <c r="V67" s="57"/>
      <c r="W67" s="5"/>
    </row>
    <row r="68" spans="1:23" ht="15">
      <c r="A68" s="7"/>
      <c r="B68" s="46"/>
      <c r="C68" s="182" t="s">
        <v>179</v>
      </c>
      <c r="D68" s="182"/>
      <c r="E68" s="182"/>
      <c r="F68" s="182"/>
      <c r="G68" s="182"/>
      <c r="H68" s="182"/>
      <c r="I68" s="46"/>
      <c r="J68" s="55" t="s">
        <v>70</v>
      </c>
      <c r="K68" s="56"/>
      <c r="L68" s="55" t="s">
        <v>200</v>
      </c>
      <c r="M68" s="55"/>
      <c r="N68" s="55"/>
      <c r="O68" s="55"/>
      <c r="P68" s="55"/>
      <c r="Q68" s="55"/>
      <c r="R68" s="55"/>
      <c r="S68" s="55"/>
      <c r="T68" s="55"/>
      <c r="U68" s="55"/>
      <c r="V68" s="57"/>
      <c r="W68" s="5"/>
    </row>
    <row r="69" spans="1:23" ht="15">
      <c r="A69" s="7"/>
      <c r="B69" s="45"/>
      <c r="C69" s="182" t="s">
        <v>180</v>
      </c>
      <c r="D69" s="182"/>
      <c r="E69" s="182"/>
      <c r="F69" s="182"/>
      <c r="G69" s="182"/>
      <c r="H69" s="182"/>
      <c r="I69" s="46"/>
      <c r="J69" s="55" t="s">
        <v>26</v>
      </c>
      <c r="K69" s="56"/>
      <c r="L69" s="55">
        <v>2</v>
      </c>
      <c r="M69" s="55"/>
      <c r="N69" s="55"/>
      <c r="O69" s="55"/>
      <c r="P69" s="55"/>
      <c r="Q69" s="55"/>
      <c r="R69" s="55"/>
      <c r="S69" s="55"/>
      <c r="T69" s="55"/>
      <c r="U69" s="55"/>
      <c r="V69" s="57"/>
      <c r="W69" s="5"/>
    </row>
    <row r="70" spans="1:23" ht="15">
      <c r="A70" s="7"/>
      <c r="B70" s="45"/>
      <c r="C70" s="182" t="s">
        <v>51</v>
      </c>
      <c r="D70" s="182"/>
      <c r="E70" s="182"/>
      <c r="F70" s="182"/>
      <c r="G70" s="182"/>
      <c r="H70" s="182"/>
      <c r="I70" s="46"/>
      <c r="J70" s="55" t="s">
        <v>0</v>
      </c>
      <c r="K70" s="56"/>
      <c r="L70" s="55">
        <v>29</v>
      </c>
      <c r="M70" s="55"/>
      <c r="N70" s="55"/>
      <c r="O70" s="55"/>
      <c r="P70" s="55"/>
      <c r="Q70" s="55"/>
      <c r="R70" s="55"/>
      <c r="S70" s="55"/>
      <c r="T70" s="55"/>
      <c r="U70" s="55"/>
      <c r="V70" s="57"/>
      <c r="W70" s="5"/>
    </row>
    <row r="71" spans="1:23" ht="15">
      <c r="A71" s="7"/>
      <c r="B71" s="217" t="s">
        <v>207</v>
      </c>
      <c r="C71" s="218"/>
      <c r="D71" s="218"/>
      <c r="E71" s="218"/>
      <c r="F71" s="218"/>
      <c r="G71" s="218"/>
      <c r="H71" s="218"/>
      <c r="I71" s="219"/>
      <c r="J71" s="55" t="s">
        <v>26</v>
      </c>
      <c r="K71" s="56"/>
      <c r="L71" s="55">
        <v>52</v>
      </c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5"/>
    </row>
    <row r="72" spans="1:23" ht="15">
      <c r="A72" s="4">
        <v>4</v>
      </c>
      <c r="B72" s="188" t="s">
        <v>113</v>
      </c>
      <c r="C72" s="188"/>
      <c r="D72" s="188"/>
      <c r="E72" s="188"/>
      <c r="F72" s="188"/>
      <c r="G72" s="188"/>
      <c r="H72" s="188"/>
      <c r="I72" s="188"/>
      <c r="J72" s="4" t="s">
        <v>7</v>
      </c>
      <c r="K72" s="71">
        <v>1.91</v>
      </c>
      <c r="L72" s="90">
        <f>K72*L22*12</f>
        <v>164387.5116</v>
      </c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5"/>
    </row>
    <row r="73" spans="1:23" ht="77.25" customHeight="1">
      <c r="A73" s="6"/>
      <c r="B73" s="189" t="s">
        <v>156</v>
      </c>
      <c r="C73" s="189"/>
      <c r="D73" s="189"/>
      <c r="E73" s="189"/>
      <c r="F73" s="189"/>
      <c r="G73" s="189"/>
      <c r="H73" s="189"/>
      <c r="I73" s="189"/>
      <c r="J73" s="7"/>
      <c r="K73" s="7"/>
      <c r="L73" s="78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7"/>
    </row>
    <row r="74" spans="1:23" ht="39" customHeight="1">
      <c r="A74" s="109"/>
      <c r="B74" s="213" t="s">
        <v>212</v>
      </c>
      <c r="C74" s="214"/>
      <c r="D74" s="214"/>
      <c r="E74" s="214"/>
      <c r="F74" s="214"/>
      <c r="G74" s="214"/>
      <c r="H74" s="214"/>
      <c r="I74" s="215"/>
      <c r="J74" s="124" t="s">
        <v>213</v>
      </c>
      <c r="K74" s="122"/>
      <c r="L74" s="123" t="s">
        <v>214</v>
      </c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</row>
    <row r="75" spans="1:23" ht="31.5" customHeight="1">
      <c r="A75" s="109"/>
      <c r="B75" s="213" t="s">
        <v>215</v>
      </c>
      <c r="C75" s="216"/>
      <c r="D75" s="216"/>
      <c r="E75" s="216"/>
      <c r="F75" s="216"/>
      <c r="G75" s="216"/>
      <c r="H75" s="216"/>
      <c r="I75" s="215"/>
      <c r="J75" s="124" t="s">
        <v>216</v>
      </c>
      <c r="K75" s="122"/>
      <c r="L75" s="123" t="s">
        <v>275</v>
      </c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</row>
    <row r="76" spans="1:23" ht="102" customHeight="1">
      <c r="A76" s="109"/>
      <c r="B76" s="213" t="s">
        <v>217</v>
      </c>
      <c r="C76" s="216"/>
      <c r="D76" s="216"/>
      <c r="E76" s="216"/>
      <c r="F76" s="216"/>
      <c r="G76" s="216"/>
      <c r="H76" s="216"/>
      <c r="I76" s="215"/>
      <c r="J76" s="124" t="s">
        <v>218</v>
      </c>
      <c r="K76" s="122"/>
      <c r="L76" s="123" t="s">
        <v>210</v>
      </c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</row>
    <row r="77" spans="1:23" ht="115.5" customHeight="1">
      <c r="A77" s="109"/>
      <c r="B77" s="220" t="s">
        <v>219</v>
      </c>
      <c r="C77" s="221"/>
      <c r="D77" s="221"/>
      <c r="E77" s="221"/>
      <c r="F77" s="221"/>
      <c r="G77" s="221"/>
      <c r="H77" s="221"/>
      <c r="I77" s="222"/>
      <c r="J77" s="124" t="s">
        <v>220</v>
      </c>
      <c r="K77" s="122"/>
      <c r="L77" s="123" t="s">
        <v>276</v>
      </c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</row>
    <row r="78" spans="1:23" ht="51" customHeight="1">
      <c r="A78" s="109"/>
      <c r="B78" s="213" t="s">
        <v>221</v>
      </c>
      <c r="C78" s="216"/>
      <c r="D78" s="216"/>
      <c r="E78" s="216"/>
      <c r="F78" s="216"/>
      <c r="G78" s="216"/>
      <c r="H78" s="216"/>
      <c r="I78" s="215"/>
      <c r="J78" s="124" t="s">
        <v>222</v>
      </c>
      <c r="K78" s="122"/>
      <c r="L78" s="123" t="s">
        <v>95</v>
      </c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</row>
    <row r="79" spans="1:23" ht="15">
      <c r="A79" s="7"/>
      <c r="B79" s="182" t="s">
        <v>5</v>
      </c>
      <c r="C79" s="182"/>
      <c r="D79" s="182"/>
      <c r="E79" s="46"/>
      <c r="F79" s="46"/>
      <c r="G79" s="46"/>
      <c r="H79" s="46"/>
      <c r="I79" s="46"/>
      <c r="J79" s="7"/>
      <c r="K79" s="47"/>
      <c r="L79" s="78"/>
      <c r="M79" s="7"/>
      <c r="N79" s="7"/>
      <c r="O79" s="7"/>
      <c r="P79" s="7"/>
      <c r="Q79" s="7"/>
      <c r="R79" s="7"/>
      <c r="S79" s="7"/>
      <c r="T79" s="7"/>
      <c r="U79" s="7"/>
      <c r="V79" s="48"/>
      <c r="W79" s="7"/>
    </row>
    <row r="80" spans="1:23" ht="15">
      <c r="A80" s="7"/>
      <c r="B80" s="46"/>
      <c r="C80" s="223" t="s">
        <v>28</v>
      </c>
      <c r="D80" s="223"/>
      <c r="E80" s="223"/>
      <c r="F80" s="223"/>
      <c r="G80" s="223"/>
      <c r="H80" s="223"/>
      <c r="I80" s="143"/>
      <c r="J80" s="7" t="s">
        <v>0</v>
      </c>
      <c r="K80" s="47"/>
      <c r="L80" s="7">
        <v>9</v>
      </c>
      <c r="M80" s="7"/>
      <c r="N80" s="7"/>
      <c r="O80" s="7"/>
      <c r="P80" s="7"/>
      <c r="Q80" s="7"/>
      <c r="R80" s="7"/>
      <c r="S80" s="7"/>
      <c r="T80" s="7"/>
      <c r="U80" s="7"/>
      <c r="V80" s="48"/>
      <c r="W80" s="5"/>
    </row>
    <row r="81" spans="1:23" ht="15">
      <c r="A81" s="7"/>
      <c r="B81" s="46"/>
      <c r="C81" s="182" t="s">
        <v>189</v>
      </c>
      <c r="D81" s="182"/>
      <c r="E81" s="182"/>
      <c r="F81" s="182"/>
      <c r="G81" s="182"/>
      <c r="H81" s="182"/>
      <c r="I81" s="143"/>
      <c r="J81" s="7" t="s">
        <v>26</v>
      </c>
      <c r="K81" s="47"/>
      <c r="L81" s="7">
        <v>303</v>
      </c>
      <c r="M81" s="7"/>
      <c r="N81" s="7"/>
      <c r="O81" s="7"/>
      <c r="P81" s="7"/>
      <c r="Q81" s="7"/>
      <c r="R81" s="7"/>
      <c r="S81" s="7"/>
      <c r="T81" s="7"/>
      <c r="U81" s="7"/>
      <c r="V81" s="48"/>
      <c r="W81" s="5"/>
    </row>
    <row r="82" spans="1:23" ht="15">
      <c r="A82" s="7"/>
      <c r="B82" s="46"/>
      <c r="C82" s="182" t="s">
        <v>83</v>
      </c>
      <c r="D82" s="182"/>
      <c r="E82" s="182"/>
      <c r="F82" s="182"/>
      <c r="G82" s="182"/>
      <c r="H82" s="182"/>
      <c r="I82" s="143"/>
      <c r="J82" s="7" t="s">
        <v>0</v>
      </c>
      <c r="K82" s="47"/>
      <c r="L82" s="7">
        <v>8</v>
      </c>
      <c r="M82" s="7"/>
      <c r="N82" s="7"/>
      <c r="O82" s="7"/>
      <c r="P82" s="7"/>
      <c r="Q82" s="7"/>
      <c r="R82" s="7"/>
      <c r="S82" s="7"/>
      <c r="T82" s="7"/>
      <c r="U82" s="7"/>
      <c r="V82" s="48"/>
      <c r="W82" s="5"/>
    </row>
    <row r="83" spans="1:23" ht="15">
      <c r="A83" s="7"/>
      <c r="B83" s="46"/>
      <c r="C83" s="182" t="s">
        <v>181</v>
      </c>
      <c r="D83" s="182"/>
      <c r="E83" s="182"/>
      <c r="F83" s="182"/>
      <c r="G83" s="182"/>
      <c r="H83" s="182"/>
      <c r="I83" s="144"/>
      <c r="J83" s="7" t="s">
        <v>0</v>
      </c>
      <c r="K83" s="47"/>
      <c r="L83" s="7">
        <v>2</v>
      </c>
      <c r="M83" s="7"/>
      <c r="N83" s="7"/>
      <c r="O83" s="7"/>
      <c r="P83" s="7"/>
      <c r="Q83" s="7"/>
      <c r="R83" s="7"/>
      <c r="S83" s="7"/>
      <c r="T83" s="7"/>
      <c r="U83" s="7"/>
      <c r="V83" s="48"/>
      <c r="W83" s="5"/>
    </row>
    <row r="84" spans="1:23" ht="15">
      <c r="A84" s="7"/>
      <c r="B84" s="46"/>
      <c r="C84" s="182" t="s">
        <v>67</v>
      </c>
      <c r="D84" s="182"/>
      <c r="E84" s="182"/>
      <c r="F84" s="182"/>
      <c r="G84" s="182"/>
      <c r="H84" s="182"/>
      <c r="I84" s="144"/>
      <c r="J84" s="7" t="s">
        <v>0</v>
      </c>
      <c r="K84" s="47"/>
      <c r="L84" s="7">
        <v>1</v>
      </c>
      <c r="M84" s="7"/>
      <c r="N84" s="7"/>
      <c r="O84" s="7"/>
      <c r="P84" s="7"/>
      <c r="Q84" s="7"/>
      <c r="R84" s="7"/>
      <c r="S84" s="7"/>
      <c r="T84" s="7"/>
      <c r="U84" s="7"/>
      <c r="V84" s="48"/>
      <c r="W84" s="5"/>
    </row>
    <row r="85" spans="1:23" ht="15">
      <c r="A85" s="7"/>
      <c r="B85" s="46"/>
      <c r="C85" s="223" t="s">
        <v>37</v>
      </c>
      <c r="D85" s="223"/>
      <c r="E85" s="223"/>
      <c r="F85" s="223"/>
      <c r="G85" s="223"/>
      <c r="H85" s="223"/>
      <c r="I85" s="144"/>
      <c r="J85" s="7" t="s">
        <v>0</v>
      </c>
      <c r="K85" s="47"/>
      <c r="L85" s="7">
        <v>8</v>
      </c>
      <c r="M85" s="7"/>
      <c r="N85" s="7"/>
      <c r="O85" s="7"/>
      <c r="P85" s="7"/>
      <c r="Q85" s="7"/>
      <c r="R85" s="7"/>
      <c r="S85" s="7"/>
      <c r="T85" s="7"/>
      <c r="U85" s="7"/>
      <c r="V85" s="48"/>
      <c r="W85" s="5"/>
    </row>
    <row r="86" spans="1:23" ht="15">
      <c r="A86" s="4">
        <v>5</v>
      </c>
      <c r="B86" s="188" t="s">
        <v>114</v>
      </c>
      <c r="C86" s="188"/>
      <c r="D86" s="188"/>
      <c r="E86" s="188"/>
      <c r="F86" s="188"/>
      <c r="G86" s="188"/>
      <c r="H86" s="188"/>
      <c r="I86" s="188"/>
      <c r="J86" s="4" t="s">
        <v>7</v>
      </c>
      <c r="K86" s="71">
        <v>0.17</v>
      </c>
      <c r="L86" s="90">
        <f>K86*L22*12</f>
        <v>14631.349200000002</v>
      </c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</row>
    <row r="87" spans="1:23" ht="78" customHeight="1">
      <c r="A87" s="6"/>
      <c r="B87" s="191" t="s">
        <v>156</v>
      </c>
      <c r="C87" s="191"/>
      <c r="D87" s="191"/>
      <c r="E87" s="191"/>
      <c r="F87" s="191"/>
      <c r="G87" s="191"/>
      <c r="H87" s="191"/>
      <c r="I87" s="191"/>
      <c r="J87" s="7"/>
      <c r="K87" s="22"/>
      <c r="L87" s="78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2"/>
    </row>
    <row r="88" spans="1:23" s="17" customFormat="1" ht="30.75" customHeight="1">
      <c r="A88" s="6"/>
      <c r="B88" s="40"/>
      <c r="C88" s="182" t="s">
        <v>190</v>
      </c>
      <c r="D88" s="182"/>
      <c r="E88" s="182"/>
      <c r="F88" s="182"/>
      <c r="G88" s="182"/>
      <c r="H88" s="182"/>
      <c r="I88" s="182"/>
      <c r="J88" s="7" t="s">
        <v>0</v>
      </c>
      <c r="K88" s="73"/>
      <c r="L88" s="83">
        <v>8</v>
      </c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18"/>
    </row>
    <row r="89" spans="1:23" ht="58.5" customHeight="1">
      <c r="A89" s="4">
        <v>6</v>
      </c>
      <c r="B89" s="188" t="s">
        <v>115</v>
      </c>
      <c r="C89" s="188"/>
      <c r="D89" s="188"/>
      <c r="E89" s="188"/>
      <c r="F89" s="188"/>
      <c r="G89" s="188"/>
      <c r="H89" s="188"/>
      <c r="I89" s="188"/>
      <c r="J89" s="4" t="s">
        <v>7</v>
      </c>
      <c r="K89" s="72">
        <v>2.41</v>
      </c>
      <c r="L89" s="90">
        <f>K89*L22*12</f>
        <v>207420.89160000003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</row>
    <row r="90" spans="1:23" ht="85.5" customHeight="1">
      <c r="A90" s="6"/>
      <c r="B90" s="191" t="s">
        <v>156</v>
      </c>
      <c r="C90" s="191"/>
      <c r="D90" s="191"/>
      <c r="E90" s="191"/>
      <c r="F90" s="191"/>
      <c r="G90" s="191"/>
      <c r="H90" s="191"/>
      <c r="I90" s="191"/>
      <c r="J90" s="7"/>
      <c r="K90" s="10"/>
      <c r="L90" s="78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7"/>
    </row>
    <row r="91" spans="1:23" ht="15">
      <c r="A91" s="7"/>
      <c r="B91" s="190" t="s">
        <v>5</v>
      </c>
      <c r="C91" s="190"/>
      <c r="D91" s="190"/>
      <c r="E91" s="46"/>
      <c r="F91" s="46"/>
      <c r="G91" s="46"/>
      <c r="H91" s="46"/>
      <c r="I91" s="46"/>
      <c r="J91" s="7"/>
      <c r="K91" s="54"/>
      <c r="L91" s="78"/>
      <c r="M91" s="7"/>
      <c r="N91" s="7"/>
      <c r="O91" s="7"/>
      <c r="P91" s="7"/>
      <c r="Q91" s="7"/>
      <c r="R91" s="7"/>
      <c r="S91" s="7"/>
      <c r="T91" s="7"/>
      <c r="U91" s="7"/>
      <c r="V91" s="48"/>
      <c r="W91" s="7"/>
    </row>
    <row r="92" spans="1:23" ht="15">
      <c r="A92" s="7"/>
      <c r="B92" s="45"/>
      <c r="C92" s="190" t="s">
        <v>116</v>
      </c>
      <c r="D92" s="190"/>
      <c r="E92" s="190"/>
      <c r="F92" s="190"/>
      <c r="G92" s="190"/>
      <c r="H92" s="190"/>
      <c r="I92" s="46"/>
      <c r="J92" s="7" t="s">
        <v>26</v>
      </c>
      <c r="K92" s="54"/>
      <c r="L92" s="7">
        <v>4</v>
      </c>
      <c r="M92" s="7"/>
      <c r="N92" s="7"/>
      <c r="O92" s="7"/>
      <c r="P92" s="7"/>
      <c r="Q92" s="7"/>
      <c r="R92" s="7"/>
      <c r="S92" s="7"/>
      <c r="T92" s="7"/>
      <c r="U92" s="7"/>
      <c r="V92" s="48"/>
      <c r="W92" s="5"/>
    </row>
    <row r="93" spans="1:23" ht="31.5" customHeight="1">
      <c r="A93" s="7"/>
      <c r="B93" s="45"/>
      <c r="C93" s="182" t="s">
        <v>117</v>
      </c>
      <c r="D93" s="182"/>
      <c r="E93" s="182"/>
      <c r="F93" s="182"/>
      <c r="G93" s="182"/>
      <c r="H93" s="182"/>
      <c r="I93" s="46"/>
      <c r="J93" s="7" t="s">
        <v>68</v>
      </c>
      <c r="K93" s="54"/>
      <c r="L93" s="7">
        <v>6</v>
      </c>
      <c r="M93" s="7"/>
      <c r="N93" s="7"/>
      <c r="O93" s="7"/>
      <c r="P93" s="7"/>
      <c r="Q93" s="7"/>
      <c r="R93" s="7"/>
      <c r="S93" s="7"/>
      <c r="T93" s="7"/>
      <c r="U93" s="7"/>
      <c r="V93" s="48"/>
      <c r="W93" s="5"/>
    </row>
    <row r="94" spans="1:23" ht="29.25" customHeight="1">
      <c r="A94" s="7"/>
      <c r="B94" s="45"/>
      <c r="C94" s="182" t="s">
        <v>102</v>
      </c>
      <c r="D94" s="182"/>
      <c r="E94" s="182"/>
      <c r="F94" s="182"/>
      <c r="G94" s="182"/>
      <c r="H94" s="182"/>
      <c r="I94" s="46"/>
      <c r="J94" s="7" t="s">
        <v>68</v>
      </c>
      <c r="K94" s="54"/>
      <c r="L94" s="7">
        <v>2</v>
      </c>
      <c r="M94" s="7"/>
      <c r="N94" s="7"/>
      <c r="O94" s="7"/>
      <c r="P94" s="7"/>
      <c r="Q94" s="7"/>
      <c r="R94" s="7"/>
      <c r="S94" s="7"/>
      <c r="T94" s="7"/>
      <c r="U94" s="7"/>
      <c r="V94" s="48"/>
      <c r="W94" s="5"/>
    </row>
    <row r="95" spans="1:23" ht="15">
      <c r="A95" s="7"/>
      <c r="B95" s="45"/>
      <c r="C95" s="182" t="s">
        <v>72</v>
      </c>
      <c r="D95" s="182"/>
      <c r="E95" s="182"/>
      <c r="F95" s="182"/>
      <c r="G95" s="182"/>
      <c r="H95" s="182"/>
      <c r="I95" s="46"/>
      <c r="J95" s="7" t="s">
        <v>268</v>
      </c>
      <c r="K95" s="54"/>
      <c r="L95" s="7">
        <v>4</v>
      </c>
      <c r="M95" s="7"/>
      <c r="N95" s="7"/>
      <c r="O95" s="7"/>
      <c r="P95" s="7"/>
      <c r="Q95" s="7"/>
      <c r="R95" s="7"/>
      <c r="S95" s="7"/>
      <c r="T95" s="7"/>
      <c r="U95" s="7"/>
      <c r="V95" s="48"/>
      <c r="W95" s="5"/>
    </row>
    <row r="96" spans="1:23" ht="15">
      <c r="A96" s="7"/>
      <c r="B96" s="45"/>
      <c r="C96" s="182" t="s">
        <v>73</v>
      </c>
      <c r="D96" s="182"/>
      <c r="E96" s="182"/>
      <c r="F96" s="182"/>
      <c r="G96" s="182"/>
      <c r="H96" s="182"/>
      <c r="I96" s="46"/>
      <c r="J96" s="7" t="s">
        <v>26</v>
      </c>
      <c r="K96" s="54"/>
      <c r="L96" s="7">
        <v>12</v>
      </c>
      <c r="M96" s="7"/>
      <c r="N96" s="7"/>
      <c r="O96" s="7"/>
      <c r="P96" s="7"/>
      <c r="Q96" s="7"/>
      <c r="R96" s="7"/>
      <c r="S96" s="7"/>
      <c r="T96" s="7"/>
      <c r="U96" s="7"/>
      <c r="V96" s="48"/>
      <c r="W96" s="5"/>
    </row>
    <row r="97" spans="1:23" ht="15">
      <c r="A97" s="7"/>
      <c r="B97" s="182" t="s">
        <v>118</v>
      </c>
      <c r="C97" s="182"/>
      <c r="D97" s="182"/>
      <c r="E97" s="182"/>
      <c r="F97" s="182"/>
      <c r="G97" s="182"/>
      <c r="H97" s="182"/>
      <c r="I97" s="46"/>
      <c r="J97" s="7"/>
      <c r="K97" s="54"/>
      <c r="L97" s="7"/>
      <c r="M97" s="7"/>
      <c r="N97" s="7"/>
      <c r="O97" s="7"/>
      <c r="P97" s="7"/>
      <c r="Q97" s="7"/>
      <c r="R97" s="7"/>
      <c r="S97" s="7"/>
      <c r="T97" s="7"/>
      <c r="U97" s="7"/>
      <c r="V97" s="48"/>
      <c r="W97" s="5"/>
    </row>
    <row r="98" spans="1:23" ht="15">
      <c r="A98" s="7"/>
      <c r="B98" s="45"/>
      <c r="C98" s="182" t="s">
        <v>209</v>
      </c>
      <c r="D98" s="182"/>
      <c r="E98" s="182"/>
      <c r="F98" s="182"/>
      <c r="G98" s="182"/>
      <c r="H98" s="182"/>
      <c r="I98" s="46"/>
      <c r="J98" s="7" t="s">
        <v>0</v>
      </c>
      <c r="K98" s="54"/>
      <c r="L98" s="7">
        <v>4</v>
      </c>
      <c r="M98" s="7"/>
      <c r="N98" s="7"/>
      <c r="O98" s="7"/>
      <c r="P98" s="7"/>
      <c r="Q98" s="7"/>
      <c r="R98" s="7"/>
      <c r="S98" s="7"/>
      <c r="T98" s="7"/>
      <c r="U98" s="7"/>
      <c r="V98" s="48"/>
      <c r="W98" s="5"/>
    </row>
    <row r="99" spans="1:23" ht="15">
      <c r="A99" s="7"/>
      <c r="B99" s="45"/>
      <c r="C99" s="182" t="s">
        <v>201</v>
      </c>
      <c r="D99" s="182"/>
      <c r="E99" s="182"/>
      <c r="F99" s="182"/>
      <c r="G99" s="182"/>
      <c r="H99" s="182"/>
      <c r="I99" s="46"/>
      <c r="J99" s="7" t="s">
        <v>0</v>
      </c>
      <c r="K99" s="54"/>
      <c r="L99" s="7">
        <v>3</v>
      </c>
      <c r="M99" s="7"/>
      <c r="N99" s="7"/>
      <c r="O99" s="7"/>
      <c r="P99" s="7"/>
      <c r="Q99" s="7"/>
      <c r="R99" s="7"/>
      <c r="S99" s="7"/>
      <c r="T99" s="7"/>
      <c r="U99" s="7"/>
      <c r="V99" s="48"/>
      <c r="W99" s="5"/>
    </row>
    <row r="100" spans="1:23" ht="15">
      <c r="A100" s="7"/>
      <c r="B100" s="45"/>
      <c r="C100" s="182" t="s">
        <v>56</v>
      </c>
      <c r="D100" s="182"/>
      <c r="E100" s="182"/>
      <c r="F100" s="182"/>
      <c r="G100" s="182"/>
      <c r="H100" s="182"/>
      <c r="I100" s="46"/>
      <c r="J100" s="7" t="s">
        <v>0</v>
      </c>
      <c r="K100" s="54"/>
      <c r="L100" s="7">
        <v>2</v>
      </c>
      <c r="M100" s="7"/>
      <c r="N100" s="7"/>
      <c r="O100" s="7"/>
      <c r="P100" s="7"/>
      <c r="Q100" s="7"/>
      <c r="R100" s="7"/>
      <c r="S100" s="7"/>
      <c r="T100" s="7"/>
      <c r="U100" s="7"/>
      <c r="V100" s="48"/>
      <c r="W100" s="5"/>
    </row>
    <row r="101" spans="1:23" ht="15">
      <c r="A101" s="7"/>
      <c r="B101" s="45"/>
      <c r="C101" s="182" t="s">
        <v>57</v>
      </c>
      <c r="D101" s="182"/>
      <c r="E101" s="182"/>
      <c r="F101" s="182"/>
      <c r="G101" s="182"/>
      <c r="H101" s="182"/>
      <c r="I101" s="46"/>
      <c r="J101" s="7" t="s">
        <v>0</v>
      </c>
      <c r="K101" s="54"/>
      <c r="L101" s="7">
        <v>3</v>
      </c>
      <c r="M101" s="7"/>
      <c r="N101" s="7"/>
      <c r="O101" s="7"/>
      <c r="P101" s="7"/>
      <c r="Q101" s="7"/>
      <c r="R101" s="7"/>
      <c r="S101" s="7"/>
      <c r="T101" s="7"/>
      <c r="U101" s="7"/>
      <c r="V101" s="48"/>
      <c r="W101" s="5"/>
    </row>
    <row r="102" spans="1:23" ht="15">
      <c r="A102" s="7"/>
      <c r="B102" s="45"/>
      <c r="C102" s="182" t="s">
        <v>58</v>
      </c>
      <c r="D102" s="182"/>
      <c r="E102" s="182"/>
      <c r="F102" s="182"/>
      <c r="G102" s="182"/>
      <c r="H102" s="182"/>
      <c r="I102" s="46"/>
      <c r="J102" s="7" t="s">
        <v>0</v>
      </c>
      <c r="K102" s="54"/>
      <c r="L102" s="7">
        <v>2</v>
      </c>
      <c r="M102" s="7"/>
      <c r="N102" s="7"/>
      <c r="O102" s="7"/>
      <c r="P102" s="7"/>
      <c r="Q102" s="7"/>
      <c r="R102" s="7"/>
      <c r="S102" s="7"/>
      <c r="T102" s="7"/>
      <c r="U102" s="7"/>
      <c r="V102" s="48"/>
      <c r="W102" s="5"/>
    </row>
    <row r="103" spans="1:23" ht="15">
      <c r="A103" s="7"/>
      <c r="B103" s="45"/>
      <c r="C103" s="182" t="s">
        <v>59</v>
      </c>
      <c r="D103" s="182"/>
      <c r="E103" s="182"/>
      <c r="F103" s="182"/>
      <c r="G103" s="182"/>
      <c r="H103" s="182"/>
      <c r="I103" s="46"/>
      <c r="J103" s="7" t="s">
        <v>0</v>
      </c>
      <c r="K103" s="54"/>
      <c r="L103" s="7">
        <v>3</v>
      </c>
      <c r="M103" s="7"/>
      <c r="N103" s="7"/>
      <c r="O103" s="7"/>
      <c r="P103" s="7"/>
      <c r="Q103" s="7"/>
      <c r="R103" s="7"/>
      <c r="S103" s="7"/>
      <c r="T103" s="7"/>
      <c r="U103" s="7"/>
      <c r="V103" s="48"/>
      <c r="W103" s="5"/>
    </row>
    <row r="104" spans="1:23" ht="15">
      <c r="A104" s="7"/>
      <c r="B104" s="45"/>
      <c r="C104" s="182" t="s">
        <v>103</v>
      </c>
      <c r="D104" s="182"/>
      <c r="E104" s="182"/>
      <c r="F104" s="182"/>
      <c r="G104" s="182"/>
      <c r="H104" s="182"/>
      <c r="I104" s="46"/>
      <c r="J104" s="7" t="s">
        <v>0</v>
      </c>
      <c r="K104" s="54"/>
      <c r="L104" s="7">
        <v>2</v>
      </c>
      <c r="M104" s="7"/>
      <c r="N104" s="7"/>
      <c r="O104" s="7"/>
      <c r="P104" s="7"/>
      <c r="Q104" s="7"/>
      <c r="R104" s="7"/>
      <c r="S104" s="7"/>
      <c r="T104" s="7"/>
      <c r="U104" s="7"/>
      <c r="V104" s="48"/>
      <c r="W104" s="5"/>
    </row>
    <row r="105" spans="1:23" ht="15">
      <c r="A105" s="7"/>
      <c r="B105" s="45"/>
      <c r="C105" s="182" t="s">
        <v>60</v>
      </c>
      <c r="D105" s="182"/>
      <c r="E105" s="182"/>
      <c r="F105" s="182"/>
      <c r="G105" s="182"/>
      <c r="H105" s="182"/>
      <c r="I105" s="46"/>
      <c r="J105" s="7" t="s">
        <v>0</v>
      </c>
      <c r="K105" s="54"/>
      <c r="L105" s="7">
        <v>2</v>
      </c>
      <c r="M105" s="7"/>
      <c r="N105" s="7"/>
      <c r="O105" s="7"/>
      <c r="P105" s="7"/>
      <c r="Q105" s="7"/>
      <c r="R105" s="7"/>
      <c r="S105" s="7"/>
      <c r="T105" s="7"/>
      <c r="U105" s="7"/>
      <c r="V105" s="48"/>
      <c r="W105" s="5"/>
    </row>
    <row r="106" spans="1:23" ht="15">
      <c r="A106" s="7"/>
      <c r="B106" s="45"/>
      <c r="C106" s="182" t="s">
        <v>191</v>
      </c>
      <c r="D106" s="182"/>
      <c r="E106" s="182"/>
      <c r="F106" s="182"/>
      <c r="G106" s="182"/>
      <c r="H106" s="182"/>
      <c r="I106" s="46"/>
      <c r="J106" s="55" t="s">
        <v>0</v>
      </c>
      <c r="K106" s="65"/>
      <c r="L106" s="55">
        <v>3</v>
      </c>
      <c r="M106" s="55"/>
      <c r="N106" s="55"/>
      <c r="O106" s="55"/>
      <c r="P106" s="55"/>
      <c r="Q106" s="55"/>
      <c r="R106" s="55"/>
      <c r="S106" s="55"/>
      <c r="T106" s="55"/>
      <c r="U106" s="55"/>
      <c r="V106" s="57"/>
      <c r="W106" s="5"/>
    </row>
    <row r="107" spans="1:23" ht="15">
      <c r="A107" s="7"/>
      <c r="B107" s="45"/>
      <c r="C107" s="182" t="s">
        <v>61</v>
      </c>
      <c r="D107" s="182"/>
      <c r="E107" s="182"/>
      <c r="F107" s="182"/>
      <c r="G107" s="182"/>
      <c r="H107" s="182"/>
      <c r="I107" s="46"/>
      <c r="J107" s="7" t="s">
        <v>0</v>
      </c>
      <c r="K107" s="54"/>
      <c r="L107" s="7">
        <v>1</v>
      </c>
      <c r="M107" s="7"/>
      <c r="N107" s="7"/>
      <c r="O107" s="7"/>
      <c r="P107" s="7"/>
      <c r="Q107" s="7"/>
      <c r="R107" s="7"/>
      <c r="S107" s="7"/>
      <c r="T107" s="7"/>
      <c r="U107" s="7"/>
      <c r="V107" s="48"/>
      <c r="W107" s="5"/>
    </row>
    <row r="108" spans="1:23" ht="15">
      <c r="A108" s="7"/>
      <c r="B108" s="45"/>
      <c r="C108" s="182" t="s">
        <v>202</v>
      </c>
      <c r="D108" s="182"/>
      <c r="E108" s="182"/>
      <c r="F108" s="182"/>
      <c r="G108" s="182"/>
      <c r="H108" s="182"/>
      <c r="I108" s="46"/>
      <c r="J108" s="7" t="s">
        <v>0</v>
      </c>
      <c r="K108" s="54"/>
      <c r="L108" s="7">
        <v>2</v>
      </c>
      <c r="M108" s="7"/>
      <c r="N108" s="7"/>
      <c r="O108" s="7"/>
      <c r="P108" s="7"/>
      <c r="Q108" s="7"/>
      <c r="R108" s="7"/>
      <c r="S108" s="7"/>
      <c r="T108" s="7"/>
      <c r="U108" s="7"/>
      <c r="V108" s="48"/>
      <c r="W108" s="5"/>
    </row>
    <row r="109" spans="1:23" ht="30.75" customHeight="1">
      <c r="A109" s="7"/>
      <c r="B109" s="190" t="s">
        <v>2</v>
      </c>
      <c r="C109" s="190"/>
      <c r="D109" s="190"/>
      <c r="E109" s="190"/>
      <c r="F109" s="190"/>
      <c r="G109" s="190"/>
      <c r="H109" s="190"/>
      <c r="I109" s="53"/>
      <c r="J109" s="7"/>
      <c r="K109" s="54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48"/>
      <c r="W109" s="5"/>
    </row>
    <row r="110" spans="1:23" ht="15">
      <c r="A110" s="7"/>
      <c r="B110" s="46"/>
      <c r="C110" s="182" t="s">
        <v>3</v>
      </c>
      <c r="D110" s="182"/>
      <c r="E110" s="182"/>
      <c r="F110" s="182"/>
      <c r="G110" s="182"/>
      <c r="H110" s="182"/>
      <c r="I110" s="46"/>
      <c r="J110" s="7" t="s">
        <v>0</v>
      </c>
      <c r="K110" s="54"/>
      <c r="L110" s="55">
        <v>35</v>
      </c>
      <c r="M110" s="55"/>
      <c r="N110" s="55"/>
      <c r="O110" s="55"/>
      <c r="P110" s="55"/>
      <c r="Q110" s="55"/>
      <c r="R110" s="55"/>
      <c r="S110" s="55"/>
      <c r="T110" s="55"/>
      <c r="U110" s="55"/>
      <c r="V110" s="57"/>
      <c r="W110" s="5"/>
    </row>
    <row r="111" spans="1:23" ht="15">
      <c r="A111" s="7"/>
      <c r="B111" s="46"/>
      <c r="C111" s="182" t="s">
        <v>74</v>
      </c>
      <c r="D111" s="182"/>
      <c r="E111" s="182"/>
      <c r="F111" s="182"/>
      <c r="G111" s="182"/>
      <c r="H111" s="182"/>
      <c r="I111" s="46"/>
      <c r="J111" s="7" t="s">
        <v>0</v>
      </c>
      <c r="K111" s="54"/>
      <c r="L111" s="55">
        <v>12</v>
      </c>
      <c r="M111" s="55"/>
      <c r="N111" s="55"/>
      <c r="O111" s="55"/>
      <c r="P111" s="55"/>
      <c r="Q111" s="55"/>
      <c r="R111" s="55"/>
      <c r="S111" s="55"/>
      <c r="T111" s="55"/>
      <c r="U111" s="55"/>
      <c r="V111" s="57"/>
      <c r="W111" s="5"/>
    </row>
    <row r="112" spans="1:23" ht="15">
      <c r="A112" s="7"/>
      <c r="B112" s="46"/>
      <c r="C112" s="182" t="s">
        <v>182</v>
      </c>
      <c r="D112" s="182"/>
      <c r="E112" s="182"/>
      <c r="F112" s="182"/>
      <c r="G112" s="182"/>
      <c r="H112" s="182"/>
      <c r="I112" s="46"/>
      <c r="J112" s="7" t="s">
        <v>0</v>
      </c>
      <c r="K112" s="54"/>
      <c r="L112" s="55">
        <v>118</v>
      </c>
      <c r="M112" s="55"/>
      <c r="N112" s="55"/>
      <c r="O112" s="55"/>
      <c r="P112" s="55"/>
      <c r="Q112" s="55"/>
      <c r="R112" s="55"/>
      <c r="S112" s="55"/>
      <c r="T112" s="55"/>
      <c r="U112" s="55"/>
      <c r="V112" s="57"/>
      <c r="W112" s="5"/>
    </row>
    <row r="113" spans="1:23" ht="20.25" customHeight="1">
      <c r="A113" s="7"/>
      <c r="B113" s="46"/>
      <c r="C113" s="182" t="s">
        <v>4</v>
      </c>
      <c r="D113" s="182"/>
      <c r="E113" s="182"/>
      <c r="F113" s="182"/>
      <c r="G113" s="13"/>
      <c r="H113" s="46"/>
      <c r="I113" s="46"/>
      <c r="J113" s="7" t="s">
        <v>0</v>
      </c>
      <c r="K113" s="54"/>
      <c r="L113" s="55">
        <v>12</v>
      </c>
      <c r="M113" s="55"/>
      <c r="N113" s="55"/>
      <c r="O113" s="55"/>
      <c r="P113" s="55"/>
      <c r="Q113" s="55"/>
      <c r="R113" s="55"/>
      <c r="S113" s="55"/>
      <c r="T113" s="55"/>
      <c r="U113" s="55"/>
      <c r="V113" s="57"/>
      <c r="W113" s="5"/>
    </row>
    <row r="114" spans="1:23" ht="30.75" customHeight="1">
      <c r="A114" s="4">
        <v>7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4" t="s">
        <v>7</v>
      </c>
      <c r="K114" s="72">
        <v>1.36</v>
      </c>
      <c r="L114" s="90">
        <f>K114*L22*12</f>
        <v>117050.79360000002</v>
      </c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5"/>
    </row>
    <row r="115" spans="1:23" ht="78.75" customHeight="1">
      <c r="A115" s="6"/>
      <c r="B115" s="191" t="s">
        <v>156</v>
      </c>
      <c r="C115" s="191"/>
      <c r="D115" s="191"/>
      <c r="E115" s="191"/>
      <c r="F115" s="191"/>
      <c r="G115" s="191"/>
      <c r="H115" s="191"/>
      <c r="I115" s="191"/>
      <c r="J115" s="7"/>
      <c r="K115" s="10"/>
      <c r="L115" s="78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7"/>
    </row>
    <row r="116" spans="1:23" ht="15">
      <c r="A116" s="7"/>
      <c r="B116" s="46"/>
      <c r="C116" s="182" t="s">
        <v>62</v>
      </c>
      <c r="D116" s="182"/>
      <c r="E116" s="182"/>
      <c r="F116" s="182"/>
      <c r="G116" s="182"/>
      <c r="H116" s="182"/>
      <c r="I116" s="46"/>
      <c r="J116" s="7" t="s">
        <v>26</v>
      </c>
      <c r="K116" s="47"/>
      <c r="L116" s="7">
        <v>1</v>
      </c>
      <c r="M116" s="7"/>
      <c r="N116" s="7"/>
      <c r="O116" s="7"/>
      <c r="P116" s="7"/>
      <c r="Q116" s="7"/>
      <c r="R116" s="7"/>
      <c r="S116" s="7"/>
      <c r="T116" s="7"/>
      <c r="U116" s="7"/>
      <c r="V116" s="48"/>
      <c r="W116" s="5"/>
    </row>
    <row r="117" spans="1:23" ht="15">
      <c r="A117" s="7"/>
      <c r="B117" s="46"/>
      <c r="C117" s="182" t="s">
        <v>75</v>
      </c>
      <c r="D117" s="182"/>
      <c r="E117" s="182"/>
      <c r="F117" s="182"/>
      <c r="G117" s="182"/>
      <c r="H117" s="182"/>
      <c r="I117" s="46"/>
      <c r="J117" s="7" t="s">
        <v>26</v>
      </c>
      <c r="K117" s="47"/>
      <c r="L117" s="7">
        <v>1</v>
      </c>
      <c r="M117" s="7"/>
      <c r="N117" s="7"/>
      <c r="O117" s="7"/>
      <c r="P117" s="7"/>
      <c r="Q117" s="7"/>
      <c r="R117" s="7"/>
      <c r="S117" s="7"/>
      <c r="T117" s="7"/>
      <c r="U117" s="7"/>
      <c r="V117" s="48"/>
      <c r="W117" s="5"/>
    </row>
    <row r="118" spans="1:23" ht="15">
      <c r="A118" s="7"/>
      <c r="B118" s="46"/>
      <c r="C118" s="182" t="s">
        <v>120</v>
      </c>
      <c r="D118" s="182"/>
      <c r="E118" s="182"/>
      <c r="F118" s="182"/>
      <c r="G118" s="182"/>
      <c r="H118" s="182"/>
      <c r="I118" s="46"/>
      <c r="J118" s="7" t="s">
        <v>68</v>
      </c>
      <c r="K118" s="47"/>
      <c r="L118" s="7">
        <v>6</v>
      </c>
      <c r="M118" s="7"/>
      <c r="N118" s="7"/>
      <c r="O118" s="7"/>
      <c r="P118" s="7"/>
      <c r="Q118" s="7"/>
      <c r="R118" s="7"/>
      <c r="S118" s="7"/>
      <c r="T118" s="7"/>
      <c r="U118" s="7"/>
      <c r="V118" s="48"/>
      <c r="W118" s="5"/>
    </row>
    <row r="119" spans="1:23" ht="15">
      <c r="A119" s="7"/>
      <c r="B119" s="46"/>
      <c r="C119" s="190" t="s">
        <v>27</v>
      </c>
      <c r="D119" s="190"/>
      <c r="E119" s="190"/>
      <c r="F119" s="190"/>
      <c r="G119" s="190"/>
      <c r="H119" s="190"/>
      <c r="I119" s="46"/>
      <c r="J119" s="7" t="s">
        <v>26</v>
      </c>
      <c r="K119" s="47"/>
      <c r="L119" s="7">
        <v>180</v>
      </c>
      <c r="M119" s="7"/>
      <c r="N119" s="7"/>
      <c r="O119" s="7"/>
      <c r="P119" s="7"/>
      <c r="Q119" s="7"/>
      <c r="R119" s="7"/>
      <c r="S119" s="7"/>
      <c r="T119" s="7"/>
      <c r="U119" s="7"/>
      <c r="V119" s="48"/>
      <c r="W119" s="5"/>
    </row>
    <row r="120" spans="1:23" ht="15">
      <c r="A120" s="7"/>
      <c r="B120" s="224" t="s">
        <v>118</v>
      </c>
      <c r="C120" s="224"/>
      <c r="D120" s="224"/>
      <c r="E120" s="224"/>
      <c r="F120" s="224"/>
      <c r="G120" s="224"/>
      <c r="H120" s="224"/>
      <c r="I120" s="46"/>
      <c r="J120" s="7"/>
      <c r="K120" s="4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48"/>
      <c r="W120" s="5"/>
    </row>
    <row r="121" spans="1:23" ht="15">
      <c r="A121" s="7"/>
      <c r="B121" s="45"/>
      <c r="C121" s="182" t="s">
        <v>71</v>
      </c>
      <c r="D121" s="182"/>
      <c r="E121" s="182"/>
      <c r="F121" s="182"/>
      <c r="G121" s="182"/>
      <c r="H121" s="182"/>
      <c r="I121" s="46"/>
      <c r="J121" s="7" t="s">
        <v>0</v>
      </c>
      <c r="K121" s="54"/>
      <c r="L121" s="7">
        <v>2</v>
      </c>
      <c r="M121" s="7"/>
      <c r="N121" s="7"/>
      <c r="O121" s="7"/>
      <c r="P121" s="7"/>
      <c r="Q121" s="7"/>
      <c r="R121" s="7"/>
      <c r="S121" s="7"/>
      <c r="T121" s="7"/>
      <c r="U121" s="7"/>
      <c r="V121" s="48"/>
      <c r="W121" s="5"/>
    </row>
    <row r="122" spans="1:23" ht="15">
      <c r="A122" s="7"/>
      <c r="B122" s="45"/>
      <c r="C122" s="182" t="s">
        <v>56</v>
      </c>
      <c r="D122" s="182"/>
      <c r="E122" s="182"/>
      <c r="F122" s="182"/>
      <c r="G122" s="182"/>
      <c r="H122" s="182"/>
      <c r="I122" s="46"/>
      <c r="J122" s="7" t="s">
        <v>0</v>
      </c>
      <c r="K122" s="54"/>
      <c r="L122" s="7">
        <v>3</v>
      </c>
      <c r="M122" s="7"/>
      <c r="N122" s="7"/>
      <c r="O122" s="7"/>
      <c r="P122" s="7"/>
      <c r="Q122" s="7"/>
      <c r="R122" s="7"/>
      <c r="S122" s="7"/>
      <c r="T122" s="7"/>
      <c r="U122" s="7"/>
      <c r="V122" s="48"/>
      <c r="W122" s="5"/>
    </row>
    <row r="123" spans="1:23" ht="15">
      <c r="A123" s="7"/>
      <c r="B123" s="45"/>
      <c r="C123" s="182" t="s">
        <v>57</v>
      </c>
      <c r="D123" s="182"/>
      <c r="E123" s="182"/>
      <c r="F123" s="182"/>
      <c r="G123" s="182"/>
      <c r="H123" s="182"/>
      <c r="I123" s="49"/>
      <c r="J123" s="7"/>
      <c r="K123" s="54"/>
      <c r="L123" s="7">
        <v>2</v>
      </c>
      <c r="M123" s="7"/>
      <c r="N123" s="7"/>
      <c r="O123" s="7"/>
      <c r="P123" s="7"/>
      <c r="Q123" s="7"/>
      <c r="R123" s="7"/>
      <c r="S123" s="7"/>
      <c r="T123" s="7"/>
      <c r="U123" s="7"/>
      <c r="V123" s="48"/>
      <c r="W123" s="5"/>
    </row>
    <row r="124" spans="1:23" ht="30.75" customHeight="1">
      <c r="A124" s="7"/>
      <c r="B124" s="190" t="s">
        <v>2</v>
      </c>
      <c r="C124" s="190"/>
      <c r="D124" s="190"/>
      <c r="E124" s="190"/>
      <c r="F124" s="190"/>
      <c r="G124" s="190"/>
      <c r="H124" s="190"/>
      <c r="I124" s="53"/>
      <c r="J124" s="7"/>
      <c r="K124" s="4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48"/>
      <c r="W124" s="5"/>
    </row>
    <row r="125" spans="1:23" ht="30.75" customHeight="1">
      <c r="A125" s="7"/>
      <c r="B125" s="66"/>
      <c r="C125" s="182" t="s">
        <v>121</v>
      </c>
      <c r="D125" s="182"/>
      <c r="E125" s="182"/>
      <c r="F125" s="182"/>
      <c r="G125" s="182"/>
      <c r="H125" s="182"/>
      <c r="I125" s="45"/>
      <c r="J125" s="7" t="s">
        <v>26</v>
      </c>
      <c r="K125" s="47"/>
      <c r="L125" s="7">
        <v>8</v>
      </c>
      <c r="M125" s="7"/>
      <c r="N125" s="7"/>
      <c r="O125" s="7"/>
      <c r="P125" s="7"/>
      <c r="Q125" s="7"/>
      <c r="R125" s="7"/>
      <c r="S125" s="7"/>
      <c r="T125" s="7"/>
      <c r="U125" s="7"/>
      <c r="V125" s="48"/>
      <c r="W125" s="5"/>
    </row>
    <row r="126" spans="1:23" ht="30.75" customHeight="1">
      <c r="A126" s="7"/>
      <c r="B126" s="46"/>
      <c r="C126" s="182" t="s">
        <v>63</v>
      </c>
      <c r="D126" s="182"/>
      <c r="E126" s="182"/>
      <c r="F126" s="182"/>
      <c r="G126" s="182"/>
      <c r="H126" s="182"/>
      <c r="I126" s="46"/>
      <c r="J126" s="7" t="s">
        <v>26</v>
      </c>
      <c r="K126" s="47"/>
      <c r="L126" s="7">
        <v>17</v>
      </c>
      <c r="M126" s="7"/>
      <c r="N126" s="7"/>
      <c r="O126" s="7"/>
      <c r="P126" s="7"/>
      <c r="Q126" s="7"/>
      <c r="R126" s="7"/>
      <c r="S126" s="7"/>
      <c r="T126" s="7"/>
      <c r="U126" s="7"/>
      <c r="V126" s="48"/>
      <c r="W126" s="5"/>
    </row>
    <row r="127" spans="1:23" ht="30" customHeight="1">
      <c r="A127" s="4">
        <v>8</v>
      </c>
      <c r="B127" s="188" t="s">
        <v>122</v>
      </c>
      <c r="C127" s="188"/>
      <c r="D127" s="188"/>
      <c r="E127" s="188"/>
      <c r="F127" s="188"/>
      <c r="G127" s="188"/>
      <c r="H127" s="188"/>
      <c r="I127" s="188"/>
      <c r="J127" s="4" t="s">
        <v>7</v>
      </c>
      <c r="K127" s="11">
        <v>0.67</v>
      </c>
      <c r="L127" s="90">
        <f>K127*L22*12</f>
        <v>57664.7292</v>
      </c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103"/>
    </row>
    <row r="128" spans="1:23" ht="73.5" customHeight="1">
      <c r="A128" s="6"/>
      <c r="B128" s="191" t="s">
        <v>156</v>
      </c>
      <c r="C128" s="191"/>
      <c r="D128" s="191"/>
      <c r="E128" s="191"/>
      <c r="F128" s="191"/>
      <c r="G128" s="191"/>
      <c r="H128" s="191"/>
      <c r="I128" s="191"/>
      <c r="J128" s="7"/>
      <c r="K128" s="10"/>
      <c r="L128" s="78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7"/>
    </row>
    <row r="129" spans="1:23" ht="15" customHeight="1">
      <c r="A129" s="6"/>
      <c r="B129" s="182" t="s">
        <v>5</v>
      </c>
      <c r="C129" s="182"/>
      <c r="D129" s="182"/>
      <c r="E129" s="182"/>
      <c r="F129" s="182"/>
      <c r="G129" s="182"/>
      <c r="H129" s="182"/>
      <c r="I129" s="182"/>
      <c r="J129" s="7"/>
      <c r="K129" s="10"/>
      <c r="L129" s="78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7"/>
    </row>
    <row r="130" spans="1:23" ht="28.5" customHeight="1">
      <c r="A130" s="6"/>
      <c r="B130" s="49"/>
      <c r="C130" s="182" t="s">
        <v>123</v>
      </c>
      <c r="D130" s="182"/>
      <c r="E130" s="182"/>
      <c r="F130" s="182"/>
      <c r="G130" s="182"/>
      <c r="H130" s="182"/>
      <c r="I130" s="13"/>
      <c r="J130" s="7" t="s">
        <v>0</v>
      </c>
      <c r="K130" s="10"/>
      <c r="L130" s="20" t="s">
        <v>277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5"/>
    </row>
    <row r="131" spans="1:23" ht="15" customHeight="1">
      <c r="A131" s="6"/>
      <c r="B131" s="49"/>
      <c r="C131" s="182" t="s">
        <v>36</v>
      </c>
      <c r="D131" s="182"/>
      <c r="E131" s="182"/>
      <c r="F131" s="182"/>
      <c r="G131" s="182"/>
      <c r="H131" s="182"/>
      <c r="I131" s="182"/>
      <c r="J131" s="7" t="s">
        <v>0</v>
      </c>
      <c r="K131" s="10"/>
      <c r="L131" s="20" t="s">
        <v>183</v>
      </c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5"/>
    </row>
    <row r="132" spans="1:23" ht="15" customHeight="1">
      <c r="A132" s="6"/>
      <c r="B132" s="49"/>
      <c r="C132" s="182" t="s">
        <v>86</v>
      </c>
      <c r="D132" s="182"/>
      <c r="E132" s="182"/>
      <c r="F132" s="182"/>
      <c r="G132" s="182"/>
      <c r="H132" s="182"/>
      <c r="I132" s="13"/>
      <c r="J132" s="7" t="s">
        <v>26</v>
      </c>
      <c r="K132" s="10"/>
      <c r="L132" s="20" t="s">
        <v>260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5"/>
    </row>
    <row r="133" spans="1:23" ht="15" customHeight="1">
      <c r="A133" s="6"/>
      <c r="B133" s="49"/>
      <c r="C133" s="182" t="s">
        <v>124</v>
      </c>
      <c r="D133" s="182"/>
      <c r="E133" s="182"/>
      <c r="F133" s="182"/>
      <c r="G133" s="182"/>
      <c r="H133" s="182"/>
      <c r="I133" s="13"/>
      <c r="J133" s="7" t="s">
        <v>26</v>
      </c>
      <c r="K133" s="10"/>
      <c r="L133" s="20" t="s">
        <v>92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5"/>
    </row>
    <row r="134" spans="1:23" ht="15" customHeight="1">
      <c r="A134" s="6"/>
      <c r="B134" s="49"/>
      <c r="C134" s="182" t="s">
        <v>125</v>
      </c>
      <c r="D134" s="182"/>
      <c r="E134" s="182"/>
      <c r="F134" s="182"/>
      <c r="G134" s="182"/>
      <c r="H134" s="182"/>
      <c r="I134" s="13"/>
      <c r="J134" s="7" t="s">
        <v>26</v>
      </c>
      <c r="K134" s="10"/>
      <c r="L134" s="20" t="s">
        <v>93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5"/>
    </row>
    <row r="135" spans="1:23" ht="15" customHeight="1">
      <c r="A135" s="6"/>
      <c r="B135" s="49"/>
      <c r="C135" s="182" t="s">
        <v>87</v>
      </c>
      <c r="D135" s="182"/>
      <c r="E135" s="182"/>
      <c r="F135" s="182"/>
      <c r="G135" s="182"/>
      <c r="H135" s="182"/>
      <c r="I135" s="13"/>
      <c r="J135" s="7" t="s">
        <v>26</v>
      </c>
      <c r="K135" s="10"/>
      <c r="L135" s="20" t="s">
        <v>93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5"/>
    </row>
    <row r="136" spans="1:23" ht="31.5" customHeight="1">
      <c r="A136" s="6"/>
      <c r="B136" s="49"/>
      <c r="C136" s="182" t="s">
        <v>81</v>
      </c>
      <c r="D136" s="182"/>
      <c r="E136" s="182"/>
      <c r="F136" s="182"/>
      <c r="G136" s="182"/>
      <c r="H136" s="182"/>
      <c r="I136" s="13"/>
      <c r="J136" s="7" t="s">
        <v>0</v>
      </c>
      <c r="K136" s="10"/>
      <c r="L136" s="20" t="s">
        <v>284</v>
      </c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5"/>
    </row>
    <row r="137" spans="1:23" ht="30" customHeight="1">
      <c r="A137" s="4">
        <v>9</v>
      </c>
      <c r="B137" s="188" t="s">
        <v>126</v>
      </c>
      <c r="C137" s="188"/>
      <c r="D137" s="188"/>
      <c r="E137" s="188"/>
      <c r="F137" s="188"/>
      <c r="G137" s="188"/>
      <c r="H137" s="188"/>
      <c r="I137" s="188"/>
      <c r="J137" s="4" t="s">
        <v>7</v>
      </c>
      <c r="K137" s="11">
        <v>0.23</v>
      </c>
      <c r="L137" s="90">
        <f>K137*L22*12</f>
        <v>19795.3548</v>
      </c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5"/>
    </row>
    <row r="138" spans="1:23" ht="75.75" customHeight="1">
      <c r="A138" s="6"/>
      <c r="B138" s="191" t="s">
        <v>156</v>
      </c>
      <c r="C138" s="191"/>
      <c r="D138" s="191"/>
      <c r="E138" s="191"/>
      <c r="F138" s="191"/>
      <c r="G138" s="191"/>
      <c r="H138" s="191"/>
      <c r="I138" s="191"/>
      <c r="J138" s="7"/>
      <c r="K138" s="10"/>
      <c r="L138" s="78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7"/>
    </row>
    <row r="139" spans="1:23" ht="165.75" customHeight="1">
      <c r="A139" s="6"/>
      <c r="B139" s="12"/>
      <c r="C139" s="182" t="s">
        <v>157</v>
      </c>
      <c r="D139" s="182"/>
      <c r="E139" s="182"/>
      <c r="F139" s="182"/>
      <c r="G139" s="182"/>
      <c r="H139" s="182"/>
      <c r="I139" s="182"/>
      <c r="J139" s="55" t="s">
        <v>26</v>
      </c>
      <c r="K139" s="10"/>
      <c r="L139" s="31" t="s">
        <v>129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5"/>
    </row>
    <row r="140" spans="1:23" ht="30" customHeight="1">
      <c r="A140" s="6"/>
      <c r="B140" s="12"/>
      <c r="C140" s="182" t="s">
        <v>127</v>
      </c>
      <c r="D140" s="182"/>
      <c r="E140" s="182"/>
      <c r="F140" s="182"/>
      <c r="G140" s="182"/>
      <c r="H140" s="182"/>
      <c r="I140" s="182"/>
      <c r="J140" s="55" t="s">
        <v>26</v>
      </c>
      <c r="K140" s="10"/>
      <c r="L140" s="31" t="s">
        <v>94</v>
      </c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5"/>
    </row>
    <row r="141" spans="1:23" ht="15" customHeight="1">
      <c r="A141" s="6"/>
      <c r="B141" s="12"/>
      <c r="C141" s="186" t="s">
        <v>128</v>
      </c>
      <c r="D141" s="186"/>
      <c r="E141" s="186"/>
      <c r="F141" s="186"/>
      <c r="G141" s="186"/>
      <c r="H141" s="186"/>
      <c r="I141" s="186"/>
      <c r="J141" s="55" t="s">
        <v>26</v>
      </c>
      <c r="K141" s="10"/>
      <c r="L141" s="31" t="s">
        <v>95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5"/>
    </row>
    <row r="142" spans="1:23" ht="30" customHeight="1">
      <c r="A142" s="180">
        <v>10</v>
      </c>
      <c r="B142" s="188" t="s">
        <v>274</v>
      </c>
      <c r="C142" s="188"/>
      <c r="D142" s="188"/>
      <c r="E142" s="188"/>
      <c r="F142" s="188"/>
      <c r="G142" s="188"/>
      <c r="H142" s="188"/>
      <c r="I142" s="188"/>
      <c r="J142" s="4" t="s">
        <v>7</v>
      </c>
      <c r="K142" s="11">
        <v>0.65</v>
      </c>
      <c r="L142" s="90">
        <f>K142*L22*12</f>
        <v>55943.39400000001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179"/>
    </row>
    <row r="143" spans="1:23" ht="76.5" customHeight="1">
      <c r="A143" s="6"/>
      <c r="B143" s="191" t="s">
        <v>156</v>
      </c>
      <c r="C143" s="191"/>
      <c r="D143" s="191"/>
      <c r="E143" s="191"/>
      <c r="F143" s="191"/>
      <c r="G143" s="191"/>
      <c r="H143" s="191"/>
      <c r="I143" s="191"/>
      <c r="J143" s="55"/>
      <c r="K143" s="10"/>
      <c r="L143" s="31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5"/>
    </row>
    <row r="144" spans="1:23" ht="164.25" customHeight="1">
      <c r="A144" s="6"/>
      <c r="B144" s="12"/>
      <c r="C144" s="182" t="s">
        <v>157</v>
      </c>
      <c r="D144" s="182"/>
      <c r="E144" s="182"/>
      <c r="F144" s="182"/>
      <c r="G144" s="182"/>
      <c r="H144" s="182"/>
      <c r="I144" s="182"/>
      <c r="J144" s="55"/>
      <c r="K144" s="10"/>
      <c r="L144" s="31" t="s">
        <v>129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5"/>
    </row>
    <row r="145" spans="1:23" ht="31.5" customHeight="1">
      <c r="A145" s="6"/>
      <c r="B145" s="12"/>
      <c r="C145" s="182" t="s">
        <v>127</v>
      </c>
      <c r="D145" s="182"/>
      <c r="E145" s="182"/>
      <c r="F145" s="182"/>
      <c r="G145" s="182"/>
      <c r="H145" s="182"/>
      <c r="I145" s="182"/>
      <c r="J145" s="55"/>
      <c r="K145" s="10"/>
      <c r="L145" s="31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5"/>
    </row>
    <row r="146" spans="1:23" ht="15" customHeight="1">
      <c r="A146" s="6"/>
      <c r="B146" s="12"/>
      <c r="C146" s="186" t="s">
        <v>128</v>
      </c>
      <c r="D146" s="186"/>
      <c r="E146" s="186"/>
      <c r="F146" s="186"/>
      <c r="G146" s="186"/>
      <c r="H146" s="186"/>
      <c r="I146" s="186"/>
      <c r="J146" s="55"/>
      <c r="K146" s="10"/>
      <c r="L146" s="31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5"/>
    </row>
    <row r="147" spans="1:23" ht="30" customHeight="1">
      <c r="A147" s="4">
        <v>11</v>
      </c>
      <c r="B147" s="188" t="s">
        <v>130</v>
      </c>
      <c r="C147" s="188"/>
      <c r="D147" s="188"/>
      <c r="E147" s="188"/>
      <c r="F147" s="188"/>
      <c r="G147" s="188"/>
      <c r="H147" s="188"/>
      <c r="I147" s="188"/>
      <c r="J147" s="4" t="s">
        <v>7</v>
      </c>
      <c r="K147" s="11">
        <v>0.73</v>
      </c>
      <c r="L147" s="90">
        <f>K147*L22*12</f>
        <v>62828.7348</v>
      </c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5"/>
    </row>
    <row r="148" spans="1:23" ht="83.25" customHeight="1">
      <c r="A148" s="6"/>
      <c r="B148" s="191" t="s">
        <v>156</v>
      </c>
      <c r="C148" s="191"/>
      <c r="D148" s="191"/>
      <c r="E148" s="191"/>
      <c r="F148" s="191"/>
      <c r="G148" s="191"/>
      <c r="H148" s="191"/>
      <c r="I148" s="191"/>
      <c r="J148" s="41"/>
      <c r="K148" s="15"/>
      <c r="L148" s="91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41"/>
    </row>
    <row r="149" spans="1:23" ht="151.5" customHeight="1">
      <c r="A149" s="6"/>
      <c r="B149" s="16"/>
      <c r="C149" s="182" t="s">
        <v>158</v>
      </c>
      <c r="D149" s="182"/>
      <c r="E149" s="182"/>
      <c r="F149" s="182"/>
      <c r="G149" s="182"/>
      <c r="H149" s="182"/>
      <c r="I149" s="182"/>
      <c r="J149" s="67" t="s">
        <v>26</v>
      </c>
      <c r="K149" s="15"/>
      <c r="L149" s="93" t="s">
        <v>129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31"/>
    </row>
    <row r="150" spans="1:23" ht="33" customHeight="1">
      <c r="A150" s="6"/>
      <c r="B150" s="16"/>
      <c r="C150" s="182" t="s">
        <v>127</v>
      </c>
      <c r="D150" s="182"/>
      <c r="E150" s="182"/>
      <c r="F150" s="182"/>
      <c r="G150" s="182"/>
      <c r="H150" s="182"/>
      <c r="I150" s="182"/>
      <c r="J150" s="67" t="s">
        <v>26</v>
      </c>
      <c r="K150" s="15"/>
      <c r="L150" s="93" t="s">
        <v>94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31"/>
    </row>
    <row r="151" spans="1:23" ht="15">
      <c r="A151" s="6"/>
      <c r="B151" s="16"/>
      <c r="C151" s="182" t="s">
        <v>128</v>
      </c>
      <c r="D151" s="182"/>
      <c r="E151" s="182"/>
      <c r="F151" s="182"/>
      <c r="G151" s="182"/>
      <c r="H151" s="182"/>
      <c r="I151" s="182"/>
      <c r="J151" s="67" t="s">
        <v>26</v>
      </c>
      <c r="K151" s="15"/>
      <c r="L151" s="93" t="s">
        <v>96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31"/>
    </row>
    <row r="152" spans="1:23" ht="30.75" customHeight="1">
      <c r="A152" s="4">
        <v>12</v>
      </c>
      <c r="B152" s="188" t="s">
        <v>131</v>
      </c>
      <c r="C152" s="188"/>
      <c r="D152" s="188"/>
      <c r="E152" s="188"/>
      <c r="F152" s="188"/>
      <c r="G152" s="188"/>
      <c r="H152" s="188"/>
      <c r="I152" s="188"/>
      <c r="J152" s="4" t="s">
        <v>7</v>
      </c>
      <c r="K152" s="11">
        <v>0.05</v>
      </c>
      <c r="L152" s="90">
        <f>K152*L22*12</f>
        <v>4303.338000000001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4"/>
    </row>
    <row r="153" spans="1:23" ht="63.75" customHeight="1">
      <c r="A153" s="8"/>
      <c r="B153" s="191" t="s">
        <v>156</v>
      </c>
      <c r="C153" s="191"/>
      <c r="D153" s="191"/>
      <c r="E153" s="191"/>
      <c r="F153" s="191"/>
      <c r="G153" s="191"/>
      <c r="H153" s="191"/>
      <c r="I153" s="191"/>
      <c r="J153" s="14"/>
      <c r="K153" s="15"/>
      <c r="L153" s="43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14"/>
    </row>
    <row r="154" spans="1:23" ht="63.75" customHeight="1">
      <c r="A154" s="6"/>
      <c r="B154" s="16"/>
      <c r="C154" s="182" t="s">
        <v>132</v>
      </c>
      <c r="D154" s="182"/>
      <c r="E154" s="182"/>
      <c r="F154" s="182"/>
      <c r="G154" s="182"/>
      <c r="H154" s="182"/>
      <c r="I154" s="182"/>
      <c r="J154" s="67" t="s">
        <v>26</v>
      </c>
      <c r="K154" s="15"/>
      <c r="L154" s="93" t="s">
        <v>129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31"/>
    </row>
    <row r="155" spans="1:23" ht="28.5" customHeight="1">
      <c r="A155" s="6"/>
      <c r="B155" s="16"/>
      <c r="C155" s="182" t="s">
        <v>127</v>
      </c>
      <c r="D155" s="182"/>
      <c r="E155" s="182"/>
      <c r="F155" s="182"/>
      <c r="G155" s="182"/>
      <c r="H155" s="182"/>
      <c r="I155" s="182"/>
      <c r="J155" s="67" t="s">
        <v>26</v>
      </c>
      <c r="K155" s="15"/>
      <c r="L155" s="93" t="s">
        <v>94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31"/>
    </row>
    <row r="156" spans="1:23" ht="15" customHeight="1">
      <c r="A156" s="6"/>
      <c r="B156" s="16"/>
      <c r="C156" s="182" t="s">
        <v>128</v>
      </c>
      <c r="D156" s="182"/>
      <c r="E156" s="182"/>
      <c r="F156" s="182"/>
      <c r="G156" s="182"/>
      <c r="H156" s="182"/>
      <c r="I156" s="182"/>
      <c r="J156" s="67" t="s">
        <v>26</v>
      </c>
      <c r="K156" s="15"/>
      <c r="L156" s="93" t="s">
        <v>95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31"/>
    </row>
    <row r="157" spans="1:23" ht="30" customHeight="1">
      <c r="A157" s="4">
        <v>13</v>
      </c>
      <c r="B157" s="188" t="s">
        <v>133</v>
      </c>
      <c r="C157" s="188"/>
      <c r="D157" s="188"/>
      <c r="E157" s="188"/>
      <c r="F157" s="188"/>
      <c r="G157" s="188"/>
      <c r="H157" s="188"/>
      <c r="I157" s="188"/>
      <c r="J157" s="4" t="s">
        <v>7</v>
      </c>
      <c r="K157" s="11">
        <v>8.77</v>
      </c>
      <c r="L157" s="90">
        <f>K157*L22*12</f>
        <v>754805.4852</v>
      </c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5"/>
    </row>
    <row r="158" spans="1:23" ht="77.25" customHeight="1">
      <c r="A158" s="6"/>
      <c r="B158" s="191" t="s">
        <v>156</v>
      </c>
      <c r="C158" s="191"/>
      <c r="D158" s="191"/>
      <c r="E158" s="191"/>
      <c r="F158" s="191"/>
      <c r="G158" s="191"/>
      <c r="H158" s="191"/>
      <c r="I158" s="191"/>
      <c r="J158" s="7"/>
      <c r="K158" s="10"/>
      <c r="L158" s="149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82"/>
    </row>
    <row r="159" spans="1:23" ht="63.75" customHeight="1">
      <c r="A159" s="109"/>
      <c r="B159" s="197" t="s">
        <v>223</v>
      </c>
      <c r="C159" s="231"/>
      <c r="D159" s="231"/>
      <c r="E159" s="231"/>
      <c r="F159" s="231"/>
      <c r="G159" s="231"/>
      <c r="H159" s="231"/>
      <c r="I159" s="232"/>
      <c r="J159" s="127" t="s">
        <v>224</v>
      </c>
      <c r="K159" s="107"/>
      <c r="L159" s="150">
        <v>52</v>
      </c>
      <c r="M159" s="128"/>
      <c r="N159" s="129"/>
      <c r="O159" s="129"/>
      <c r="P159" s="129"/>
      <c r="Q159" s="129"/>
      <c r="R159" s="129"/>
      <c r="S159" s="129"/>
      <c r="T159" s="129"/>
      <c r="U159" s="129"/>
      <c r="V159" s="129"/>
      <c r="W159" s="153"/>
    </row>
    <row r="160" spans="1:23" ht="36" customHeight="1">
      <c r="A160" s="109"/>
      <c r="B160" s="197" t="s">
        <v>225</v>
      </c>
      <c r="C160" s="198"/>
      <c r="D160" s="198"/>
      <c r="E160" s="198"/>
      <c r="F160" s="198"/>
      <c r="G160" s="198"/>
      <c r="H160" s="198"/>
      <c r="I160" s="199"/>
      <c r="J160" s="127" t="s">
        <v>226</v>
      </c>
      <c r="K160" s="107"/>
      <c r="L160" s="150" t="s">
        <v>227</v>
      </c>
      <c r="M160" s="128"/>
      <c r="N160" s="129"/>
      <c r="O160" s="129"/>
      <c r="P160" s="129"/>
      <c r="Q160" s="129"/>
      <c r="R160" s="129"/>
      <c r="S160" s="129"/>
      <c r="T160" s="129"/>
      <c r="U160" s="129"/>
      <c r="V160" s="129"/>
      <c r="W160" s="153"/>
    </row>
    <row r="161" spans="1:23" ht="36" customHeight="1">
      <c r="A161" s="109"/>
      <c r="B161" s="197" t="s">
        <v>65</v>
      </c>
      <c r="C161" s="198"/>
      <c r="D161" s="198"/>
      <c r="E161" s="198"/>
      <c r="F161" s="198"/>
      <c r="G161" s="198"/>
      <c r="H161" s="198"/>
      <c r="I161" s="199"/>
      <c r="J161" s="130" t="s">
        <v>228</v>
      </c>
      <c r="K161" s="107"/>
      <c r="L161" s="150" t="s">
        <v>276</v>
      </c>
      <c r="M161" s="128"/>
      <c r="N161" s="129"/>
      <c r="O161" s="129"/>
      <c r="P161" s="129"/>
      <c r="Q161" s="129"/>
      <c r="R161" s="129"/>
      <c r="S161" s="129"/>
      <c r="T161" s="129"/>
      <c r="U161" s="129"/>
      <c r="V161" s="129"/>
      <c r="W161" s="153"/>
    </row>
    <row r="162" spans="1:23" ht="33.75" customHeight="1">
      <c r="A162" s="109"/>
      <c r="B162" s="197" t="s">
        <v>229</v>
      </c>
      <c r="C162" s="198"/>
      <c r="D162" s="198"/>
      <c r="E162" s="198"/>
      <c r="F162" s="198"/>
      <c r="G162" s="198"/>
      <c r="H162" s="198"/>
      <c r="I162" s="199"/>
      <c r="J162" s="130" t="s">
        <v>230</v>
      </c>
      <c r="K162" s="107"/>
      <c r="L162" s="150" t="s">
        <v>231</v>
      </c>
      <c r="M162" s="128"/>
      <c r="N162" s="129"/>
      <c r="O162" s="129"/>
      <c r="P162" s="129"/>
      <c r="Q162" s="129"/>
      <c r="R162" s="129"/>
      <c r="S162" s="129"/>
      <c r="T162" s="129"/>
      <c r="U162" s="129"/>
      <c r="V162" s="129"/>
      <c r="W162" s="153"/>
    </row>
    <row r="163" spans="1:23" ht="66" customHeight="1">
      <c r="A163" s="109"/>
      <c r="B163" s="197" t="s">
        <v>232</v>
      </c>
      <c r="C163" s="198"/>
      <c r="D163" s="198"/>
      <c r="E163" s="198"/>
      <c r="F163" s="198"/>
      <c r="G163" s="198"/>
      <c r="H163" s="198"/>
      <c r="I163" s="199"/>
      <c r="J163" s="130" t="s">
        <v>233</v>
      </c>
      <c r="K163" s="107"/>
      <c r="L163" s="150" t="s">
        <v>92</v>
      </c>
      <c r="M163" s="128"/>
      <c r="N163" s="129"/>
      <c r="O163" s="129"/>
      <c r="P163" s="129"/>
      <c r="Q163" s="129"/>
      <c r="R163" s="129"/>
      <c r="S163" s="129"/>
      <c r="T163" s="129"/>
      <c r="U163" s="129"/>
      <c r="V163" s="129"/>
      <c r="W163" s="153"/>
    </row>
    <row r="164" spans="1:23" ht="12.75" customHeight="1">
      <c r="A164" s="122"/>
      <c r="B164" s="126"/>
      <c r="C164" s="198" t="s">
        <v>64</v>
      </c>
      <c r="D164" s="198"/>
      <c r="E164" s="198"/>
      <c r="F164" s="198"/>
      <c r="G164" s="198"/>
      <c r="H164" s="198"/>
      <c r="I164" s="126"/>
      <c r="J164" s="122" t="s">
        <v>26</v>
      </c>
      <c r="K164" s="132"/>
      <c r="L164" s="151" t="s">
        <v>92</v>
      </c>
      <c r="M164" s="110"/>
      <c r="N164" s="110"/>
      <c r="O164" s="110"/>
      <c r="P164" s="110"/>
      <c r="Q164" s="110"/>
      <c r="R164" s="110"/>
      <c r="S164" s="110"/>
      <c r="T164" s="110"/>
      <c r="U164" s="110"/>
      <c r="V164" s="114"/>
      <c r="W164" s="110"/>
    </row>
    <row r="165" spans="1:23" ht="21.75" customHeight="1">
      <c r="A165" s="122"/>
      <c r="B165" s="197" t="s">
        <v>285</v>
      </c>
      <c r="C165" s="231"/>
      <c r="D165" s="231"/>
      <c r="E165" s="231"/>
      <c r="F165" s="231"/>
      <c r="G165" s="231"/>
      <c r="H165" s="231"/>
      <c r="I165" s="232"/>
      <c r="J165" s="122" t="s">
        <v>26</v>
      </c>
      <c r="K165" s="181"/>
      <c r="L165" s="151" t="s">
        <v>276</v>
      </c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10"/>
    </row>
    <row r="166" spans="1:23" ht="28.5" customHeight="1">
      <c r="A166" s="122"/>
      <c r="B166" s="146"/>
      <c r="C166" s="225" t="s">
        <v>262</v>
      </c>
      <c r="D166" s="225"/>
      <c r="E166" s="225"/>
      <c r="F166" s="225"/>
      <c r="G166" s="225"/>
      <c r="H166" s="225"/>
      <c r="I166" s="226"/>
      <c r="J166" s="147" t="s">
        <v>259</v>
      </c>
      <c r="K166" s="148"/>
      <c r="L166" s="152" t="s">
        <v>152</v>
      </c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54"/>
    </row>
    <row r="167" spans="1:23" ht="29.25" customHeight="1">
      <c r="A167" s="4">
        <v>14</v>
      </c>
      <c r="B167" s="188" t="s">
        <v>134</v>
      </c>
      <c r="C167" s="188"/>
      <c r="D167" s="188"/>
      <c r="E167" s="188"/>
      <c r="F167" s="188"/>
      <c r="G167" s="188"/>
      <c r="H167" s="188"/>
      <c r="I167" s="188"/>
      <c r="J167" s="4" t="s">
        <v>7</v>
      </c>
      <c r="K167" s="11">
        <v>4.76</v>
      </c>
      <c r="L167" s="90">
        <f>K167*L22*12</f>
        <v>409677.77760000003</v>
      </c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5"/>
    </row>
    <row r="168" spans="1:23" ht="90" customHeight="1">
      <c r="A168" s="107"/>
      <c r="B168" s="197" t="s">
        <v>234</v>
      </c>
      <c r="C168" s="198"/>
      <c r="D168" s="198"/>
      <c r="E168" s="198"/>
      <c r="F168" s="198"/>
      <c r="G168" s="198"/>
      <c r="H168" s="198"/>
      <c r="I168" s="199"/>
      <c r="J168" s="108"/>
      <c r="K168" s="109"/>
      <c r="L168" s="111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237"/>
    </row>
    <row r="169" spans="1:23" ht="49.5" customHeight="1">
      <c r="A169" s="132"/>
      <c r="B169" s="202" t="s">
        <v>235</v>
      </c>
      <c r="C169" s="203"/>
      <c r="D169" s="203"/>
      <c r="E169" s="203"/>
      <c r="F169" s="203"/>
      <c r="G169" s="203"/>
      <c r="H169" s="203"/>
      <c r="I169" s="204"/>
      <c r="J169" s="158" t="s">
        <v>230</v>
      </c>
      <c r="K169" s="159"/>
      <c r="L169" s="123" t="s">
        <v>95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238"/>
    </row>
    <row r="170" spans="1:23" ht="24.75" customHeight="1">
      <c r="A170" s="107"/>
      <c r="B170" s="197" t="s">
        <v>236</v>
      </c>
      <c r="C170" s="198"/>
      <c r="D170" s="198"/>
      <c r="E170" s="198"/>
      <c r="F170" s="198"/>
      <c r="G170" s="198"/>
      <c r="H170" s="198"/>
      <c r="I170" s="199"/>
      <c r="J170" s="133" t="s">
        <v>237</v>
      </c>
      <c r="K170" s="109"/>
      <c r="L170" s="131" t="s">
        <v>238</v>
      </c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238"/>
    </row>
    <row r="171" spans="1:23" ht="24" customHeight="1">
      <c r="A171" s="107"/>
      <c r="B171" s="197" t="s">
        <v>239</v>
      </c>
      <c r="C171" s="198"/>
      <c r="D171" s="198"/>
      <c r="E171" s="198"/>
      <c r="F171" s="198"/>
      <c r="G171" s="198"/>
      <c r="H171" s="198"/>
      <c r="I171" s="199"/>
      <c r="J171" s="134" t="s">
        <v>222</v>
      </c>
      <c r="K171" s="109"/>
      <c r="L171" s="131" t="s">
        <v>183</v>
      </c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238"/>
    </row>
    <row r="172" spans="1:23" ht="29.25" customHeight="1">
      <c r="A172" s="107"/>
      <c r="B172" s="197" t="s">
        <v>240</v>
      </c>
      <c r="C172" s="198"/>
      <c r="D172" s="198"/>
      <c r="E172" s="198"/>
      <c r="F172" s="198"/>
      <c r="G172" s="198"/>
      <c r="H172" s="198"/>
      <c r="I172" s="199"/>
      <c r="J172" s="133" t="s">
        <v>237</v>
      </c>
      <c r="K172" s="109"/>
      <c r="L172" s="131" t="s">
        <v>238</v>
      </c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238"/>
    </row>
    <row r="173" spans="1:23" ht="50.25" customHeight="1">
      <c r="A173" s="107"/>
      <c r="B173" s="197" t="s">
        <v>241</v>
      </c>
      <c r="C173" s="198"/>
      <c r="D173" s="198"/>
      <c r="E173" s="198"/>
      <c r="F173" s="198"/>
      <c r="G173" s="198"/>
      <c r="H173" s="198"/>
      <c r="I173" s="199"/>
      <c r="J173" s="133" t="s">
        <v>242</v>
      </c>
      <c r="K173" s="109"/>
      <c r="L173" s="131" t="s">
        <v>204</v>
      </c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238"/>
    </row>
    <row r="174" spans="1:23" ht="50.25" customHeight="1">
      <c r="A174" s="107"/>
      <c r="B174" s="197" t="s">
        <v>265</v>
      </c>
      <c r="C174" s="198"/>
      <c r="D174" s="198"/>
      <c r="E174" s="198"/>
      <c r="F174" s="198"/>
      <c r="G174" s="198"/>
      <c r="H174" s="198"/>
      <c r="I174" s="199"/>
      <c r="J174" s="133" t="s">
        <v>237</v>
      </c>
      <c r="K174" s="109"/>
      <c r="L174" s="131" t="s">
        <v>238</v>
      </c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238"/>
    </row>
    <row r="175" spans="1:23" ht="42" customHeight="1">
      <c r="A175" s="107"/>
      <c r="B175" s="197" t="s">
        <v>243</v>
      </c>
      <c r="C175" s="198"/>
      <c r="D175" s="198"/>
      <c r="E175" s="198"/>
      <c r="F175" s="198"/>
      <c r="G175" s="198"/>
      <c r="H175" s="198"/>
      <c r="I175" s="199"/>
      <c r="J175" s="133" t="s">
        <v>152</v>
      </c>
      <c r="K175" s="109"/>
      <c r="L175" s="131" t="s">
        <v>278</v>
      </c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238"/>
    </row>
    <row r="176" spans="1:23" ht="31.5" customHeight="1">
      <c r="A176" s="122"/>
      <c r="B176" s="197" t="s">
        <v>244</v>
      </c>
      <c r="C176" s="198"/>
      <c r="D176" s="198"/>
      <c r="E176" s="198"/>
      <c r="F176" s="198"/>
      <c r="G176" s="198"/>
      <c r="H176" s="198"/>
      <c r="I176" s="199"/>
      <c r="J176" s="121" t="s">
        <v>245</v>
      </c>
      <c r="K176" s="109"/>
      <c r="L176" s="157" t="s">
        <v>246</v>
      </c>
      <c r="M176" s="108"/>
      <c r="N176" s="122"/>
      <c r="O176" s="122"/>
      <c r="P176" s="122"/>
      <c r="Q176" s="122"/>
      <c r="R176" s="122"/>
      <c r="S176" s="122"/>
      <c r="T176" s="122"/>
      <c r="U176" s="122"/>
      <c r="V176" s="122"/>
      <c r="W176" s="238"/>
    </row>
    <row r="177" spans="1:23" ht="103.5" customHeight="1">
      <c r="A177" s="135"/>
      <c r="B177" s="197" t="s">
        <v>247</v>
      </c>
      <c r="C177" s="198"/>
      <c r="D177" s="198"/>
      <c r="E177" s="198"/>
      <c r="F177" s="198"/>
      <c r="G177" s="198"/>
      <c r="H177" s="198"/>
      <c r="I177" s="199"/>
      <c r="J177" s="155"/>
      <c r="K177" s="137"/>
      <c r="L177" s="15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238"/>
    </row>
    <row r="178" spans="1:23" ht="39.75" customHeight="1">
      <c r="A178" s="135"/>
      <c r="B178" s="197" t="s">
        <v>135</v>
      </c>
      <c r="C178" s="200"/>
      <c r="D178" s="200"/>
      <c r="E178" s="200"/>
      <c r="F178" s="200"/>
      <c r="G178" s="200"/>
      <c r="H178" s="200"/>
      <c r="I178" s="200"/>
      <c r="J178" s="121" t="s">
        <v>152</v>
      </c>
      <c r="K178" s="137"/>
      <c r="L178" s="131" t="s">
        <v>248</v>
      </c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238"/>
    </row>
    <row r="179" spans="1:23" ht="39.75" customHeight="1">
      <c r="A179" s="135"/>
      <c r="B179" s="197" t="s">
        <v>136</v>
      </c>
      <c r="C179" s="198"/>
      <c r="D179" s="198"/>
      <c r="E179" s="198"/>
      <c r="F179" s="198"/>
      <c r="G179" s="198"/>
      <c r="H179" s="198"/>
      <c r="I179" s="199"/>
      <c r="J179" s="121" t="s">
        <v>249</v>
      </c>
      <c r="K179" s="137"/>
      <c r="L179" s="131" t="s">
        <v>250</v>
      </c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238"/>
    </row>
    <row r="180" spans="1:23" ht="31.5" customHeight="1">
      <c r="A180" s="135"/>
      <c r="B180" s="197" t="s">
        <v>251</v>
      </c>
      <c r="C180" s="200"/>
      <c r="D180" s="200"/>
      <c r="E180" s="200"/>
      <c r="F180" s="200"/>
      <c r="G180" s="200"/>
      <c r="H180" s="200"/>
      <c r="I180" s="201"/>
      <c r="J180" s="121" t="s">
        <v>237</v>
      </c>
      <c r="K180" s="137"/>
      <c r="L180" s="131" t="s">
        <v>238</v>
      </c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238"/>
    </row>
    <row r="181" spans="1:23" ht="56.25" customHeight="1">
      <c r="A181" s="135"/>
      <c r="B181" s="197" t="s">
        <v>252</v>
      </c>
      <c r="C181" s="198"/>
      <c r="D181" s="198"/>
      <c r="E181" s="198"/>
      <c r="F181" s="198"/>
      <c r="G181" s="198"/>
      <c r="H181" s="198"/>
      <c r="I181" s="199"/>
      <c r="J181" s="121" t="s">
        <v>253</v>
      </c>
      <c r="K181" s="137"/>
      <c r="L181" s="131" t="s">
        <v>270</v>
      </c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238"/>
    </row>
    <row r="182" spans="1:23" ht="34.5" customHeight="1">
      <c r="A182" s="135"/>
      <c r="B182" s="197" t="s">
        <v>137</v>
      </c>
      <c r="C182" s="198"/>
      <c r="D182" s="198"/>
      <c r="E182" s="198"/>
      <c r="F182" s="198"/>
      <c r="G182" s="198"/>
      <c r="H182" s="198"/>
      <c r="I182" s="199"/>
      <c r="J182" s="121" t="s">
        <v>237</v>
      </c>
      <c r="K182" s="137"/>
      <c r="L182" s="131" t="s">
        <v>269</v>
      </c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238"/>
    </row>
    <row r="183" spans="1:23" ht="48" customHeight="1">
      <c r="A183" s="135"/>
      <c r="B183" s="197" t="s">
        <v>254</v>
      </c>
      <c r="C183" s="198"/>
      <c r="D183" s="198"/>
      <c r="E183" s="198"/>
      <c r="F183" s="198"/>
      <c r="G183" s="198"/>
      <c r="H183" s="198"/>
      <c r="I183" s="199"/>
      <c r="J183" s="121" t="s">
        <v>253</v>
      </c>
      <c r="K183" s="137"/>
      <c r="L183" s="131" t="s">
        <v>270</v>
      </c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238"/>
    </row>
    <row r="184" spans="1:23" ht="20.25" customHeight="1">
      <c r="A184" s="135"/>
      <c r="B184" s="197" t="s">
        <v>138</v>
      </c>
      <c r="C184" s="198"/>
      <c r="D184" s="198"/>
      <c r="E184" s="198"/>
      <c r="F184" s="198"/>
      <c r="G184" s="198"/>
      <c r="H184" s="198"/>
      <c r="I184" s="199"/>
      <c r="J184" s="121" t="s">
        <v>237</v>
      </c>
      <c r="K184" s="137"/>
      <c r="L184" s="131" t="s">
        <v>238</v>
      </c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238"/>
    </row>
    <row r="185" spans="1:23" ht="15">
      <c r="A185" s="6"/>
      <c r="B185" s="182" t="s">
        <v>38</v>
      </c>
      <c r="C185" s="182"/>
      <c r="D185" s="182"/>
      <c r="E185" s="182"/>
      <c r="F185" s="182"/>
      <c r="G185" s="182"/>
      <c r="H185" s="182"/>
      <c r="I185" s="13"/>
      <c r="J185" s="7"/>
      <c r="K185" s="10"/>
      <c r="L185" s="20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238"/>
    </row>
    <row r="186" spans="1:23" ht="15" customHeight="1">
      <c r="A186" s="6"/>
      <c r="B186" s="49"/>
      <c r="C186" s="182" t="s">
        <v>78</v>
      </c>
      <c r="D186" s="182"/>
      <c r="E186" s="182"/>
      <c r="F186" s="182"/>
      <c r="G186" s="182"/>
      <c r="H186" s="182"/>
      <c r="I186" s="13"/>
      <c r="J186" s="7" t="s">
        <v>6</v>
      </c>
      <c r="K186" s="10"/>
      <c r="L186" s="20" t="s">
        <v>260</v>
      </c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238"/>
    </row>
    <row r="187" spans="1:23" ht="15" customHeight="1">
      <c r="A187" s="6"/>
      <c r="B187" s="49"/>
      <c r="C187" s="182" t="s">
        <v>139</v>
      </c>
      <c r="D187" s="182"/>
      <c r="E187" s="182"/>
      <c r="F187" s="182"/>
      <c r="G187" s="182"/>
      <c r="H187" s="182"/>
      <c r="I187" s="13"/>
      <c r="J187" s="7" t="s">
        <v>1</v>
      </c>
      <c r="K187" s="10"/>
      <c r="L187" s="20" t="s">
        <v>286</v>
      </c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238"/>
    </row>
    <row r="188" spans="1:23" ht="15" customHeight="1">
      <c r="A188" s="107"/>
      <c r="B188" s="112"/>
      <c r="C188" s="198" t="s">
        <v>271</v>
      </c>
      <c r="D188" s="198"/>
      <c r="E188" s="198"/>
      <c r="F188" s="198"/>
      <c r="G188" s="198"/>
      <c r="H188" s="198"/>
      <c r="I188" s="113"/>
      <c r="J188" s="108" t="s">
        <v>1</v>
      </c>
      <c r="K188" s="109"/>
      <c r="L188" s="115">
        <v>27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238"/>
    </row>
    <row r="189" spans="1:23" ht="15">
      <c r="A189" s="6"/>
      <c r="B189" s="49"/>
      <c r="C189" s="182" t="s">
        <v>79</v>
      </c>
      <c r="D189" s="182"/>
      <c r="E189" s="182"/>
      <c r="F189" s="182"/>
      <c r="G189" s="182"/>
      <c r="H189" s="182"/>
      <c r="I189" s="13"/>
      <c r="J189" s="7" t="s">
        <v>0</v>
      </c>
      <c r="K189" s="10"/>
      <c r="L189" s="20" t="s">
        <v>203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239"/>
    </row>
    <row r="190" spans="1:23" ht="32.25" customHeight="1">
      <c r="A190" s="4">
        <v>15</v>
      </c>
      <c r="B190" s="188" t="s">
        <v>140</v>
      </c>
      <c r="C190" s="188"/>
      <c r="D190" s="188"/>
      <c r="E190" s="188"/>
      <c r="F190" s="188"/>
      <c r="G190" s="188"/>
      <c r="H190" s="188"/>
      <c r="I190" s="188"/>
      <c r="J190" s="4" t="s">
        <v>7</v>
      </c>
      <c r="K190" s="11">
        <v>1.78</v>
      </c>
      <c r="L190" s="90">
        <f>K190*L22*12</f>
        <v>153198.8328</v>
      </c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102"/>
    </row>
    <row r="191" spans="1:23" ht="90.75" customHeight="1">
      <c r="A191" s="6"/>
      <c r="B191" s="230" t="s">
        <v>156</v>
      </c>
      <c r="C191" s="230"/>
      <c r="D191" s="230"/>
      <c r="E191" s="230"/>
      <c r="F191" s="230"/>
      <c r="G191" s="230"/>
      <c r="H191" s="230"/>
      <c r="I191" s="230"/>
      <c r="J191" s="7"/>
      <c r="K191" s="9"/>
      <c r="L191" s="99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240"/>
    </row>
    <row r="192" spans="1:23" ht="31.5" customHeight="1">
      <c r="A192" s="109"/>
      <c r="B192" s="220" t="s">
        <v>255</v>
      </c>
      <c r="C192" s="227"/>
      <c r="D192" s="227"/>
      <c r="E192" s="227"/>
      <c r="F192" s="227"/>
      <c r="G192" s="227"/>
      <c r="H192" s="227"/>
      <c r="I192" s="228"/>
      <c r="J192" s="122" t="s">
        <v>26</v>
      </c>
      <c r="K192" s="122"/>
      <c r="L192" s="123" t="s">
        <v>263</v>
      </c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241"/>
    </row>
    <row r="193" spans="1:23" s="141" customFormat="1" ht="30.75" customHeight="1">
      <c r="A193" s="109"/>
      <c r="B193" s="220" t="s">
        <v>256</v>
      </c>
      <c r="C193" s="221"/>
      <c r="D193" s="221"/>
      <c r="E193" s="221"/>
      <c r="F193" s="221"/>
      <c r="G193" s="221"/>
      <c r="H193" s="221"/>
      <c r="I193" s="222"/>
      <c r="J193" s="122" t="s">
        <v>264</v>
      </c>
      <c r="K193" s="122"/>
      <c r="L193" s="123" t="s">
        <v>95</v>
      </c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241"/>
    </row>
    <row r="194" spans="1:23" s="141" customFormat="1" ht="30.75" customHeight="1">
      <c r="A194" s="109"/>
      <c r="B194" s="220" t="s">
        <v>257</v>
      </c>
      <c r="C194" s="221"/>
      <c r="D194" s="221"/>
      <c r="E194" s="221"/>
      <c r="F194" s="221"/>
      <c r="G194" s="221"/>
      <c r="H194" s="221"/>
      <c r="I194" s="222"/>
      <c r="J194" s="122"/>
      <c r="K194" s="122"/>
      <c r="L194" s="123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241"/>
    </row>
    <row r="195" spans="1:23" ht="15">
      <c r="A195" s="6"/>
      <c r="B195" s="12"/>
      <c r="C195" s="182" t="s">
        <v>141</v>
      </c>
      <c r="D195" s="182"/>
      <c r="E195" s="182"/>
      <c r="F195" s="182"/>
      <c r="G195" s="182"/>
      <c r="H195" s="182"/>
      <c r="I195" s="182"/>
      <c r="J195" s="7"/>
      <c r="K195" s="7"/>
      <c r="L195" s="100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241"/>
    </row>
    <row r="196" spans="1:23" ht="15">
      <c r="A196" s="6"/>
      <c r="B196" s="12"/>
      <c r="C196" s="182" t="s">
        <v>142</v>
      </c>
      <c r="D196" s="182"/>
      <c r="E196" s="182"/>
      <c r="F196" s="182"/>
      <c r="G196" s="182"/>
      <c r="H196" s="182"/>
      <c r="I196" s="182"/>
      <c r="J196" s="7"/>
      <c r="K196" s="7"/>
      <c r="L196" s="100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241"/>
    </row>
    <row r="197" spans="1:23" ht="15">
      <c r="A197" s="6"/>
      <c r="B197" s="12"/>
      <c r="C197" s="182" t="s">
        <v>143</v>
      </c>
      <c r="D197" s="182"/>
      <c r="E197" s="182"/>
      <c r="F197" s="182"/>
      <c r="G197" s="182"/>
      <c r="H197" s="182"/>
      <c r="I197" s="182"/>
      <c r="J197" s="7"/>
      <c r="K197" s="7"/>
      <c r="L197" s="101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242"/>
    </row>
    <row r="198" spans="1:23" ht="147.75" customHeight="1">
      <c r="A198" s="174">
        <v>16</v>
      </c>
      <c r="B198" s="234" t="s">
        <v>206</v>
      </c>
      <c r="C198" s="234"/>
      <c r="D198" s="234"/>
      <c r="E198" s="234"/>
      <c r="F198" s="234"/>
      <c r="G198" s="234"/>
      <c r="H198" s="234"/>
      <c r="I198" s="234"/>
      <c r="J198" s="175" t="s">
        <v>7</v>
      </c>
      <c r="K198" s="175">
        <v>0.44</v>
      </c>
      <c r="L198" s="176">
        <f>K198*L22*12</f>
        <v>37869.3744</v>
      </c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8"/>
    </row>
    <row r="199" spans="1:23" ht="75.75" customHeight="1">
      <c r="A199" s="6"/>
      <c r="B199" s="191" t="s">
        <v>156</v>
      </c>
      <c r="C199" s="191"/>
      <c r="D199" s="191"/>
      <c r="E199" s="191"/>
      <c r="F199" s="191"/>
      <c r="G199" s="191"/>
      <c r="H199" s="191"/>
      <c r="I199" s="191"/>
      <c r="J199" s="7"/>
      <c r="K199" s="7"/>
      <c r="L199" s="7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7"/>
    </row>
    <row r="200" spans="1:23" ht="15">
      <c r="A200" s="6"/>
      <c r="B200" s="12"/>
      <c r="C200" s="229" t="s">
        <v>144</v>
      </c>
      <c r="D200" s="229"/>
      <c r="E200" s="229"/>
      <c r="F200" s="229"/>
      <c r="G200" s="229"/>
      <c r="H200" s="229"/>
      <c r="I200" s="13"/>
      <c r="J200" s="7" t="s">
        <v>145</v>
      </c>
      <c r="K200" s="6"/>
      <c r="L200" s="50" t="s">
        <v>261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7"/>
    </row>
    <row r="201" spans="1:23" ht="15">
      <c r="A201" s="6"/>
      <c r="B201" s="12"/>
      <c r="C201" s="224" t="s">
        <v>146</v>
      </c>
      <c r="D201" s="224"/>
      <c r="E201" s="224"/>
      <c r="F201" s="224"/>
      <c r="G201" s="224"/>
      <c r="H201" s="224"/>
      <c r="I201" s="21"/>
      <c r="J201" s="23" t="s">
        <v>0</v>
      </c>
      <c r="K201" s="24"/>
      <c r="L201" s="117">
        <v>3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5"/>
    </row>
    <row r="202" spans="1:23" ht="15">
      <c r="A202" s="6"/>
      <c r="B202" s="12"/>
      <c r="C202" s="224" t="s">
        <v>147</v>
      </c>
      <c r="D202" s="224"/>
      <c r="E202" s="224"/>
      <c r="F202" s="224"/>
      <c r="G202" s="224"/>
      <c r="H202" s="224"/>
      <c r="I202" s="21"/>
      <c r="J202" s="23" t="s">
        <v>10</v>
      </c>
      <c r="K202" s="24"/>
      <c r="L202" s="84">
        <v>10</v>
      </c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5"/>
    </row>
    <row r="203" spans="1:23" ht="15">
      <c r="A203" s="6"/>
      <c r="B203" s="12"/>
      <c r="C203" s="224" t="s">
        <v>105</v>
      </c>
      <c r="D203" s="224"/>
      <c r="E203" s="224"/>
      <c r="F203" s="224"/>
      <c r="G203" s="224"/>
      <c r="H203" s="224"/>
      <c r="I203" s="21"/>
      <c r="J203" s="23" t="s">
        <v>0</v>
      </c>
      <c r="K203" s="24"/>
      <c r="L203" s="117">
        <v>3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5"/>
    </row>
    <row r="204" spans="1:23" ht="15">
      <c r="A204" s="6"/>
      <c r="B204" s="12"/>
      <c r="C204" s="224" t="s">
        <v>148</v>
      </c>
      <c r="D204" s="224"/>
      <c r="E204" s="224"/>
      <c r="F204" s="224"/>
      <c r="G204" s="224"/>
      <c r="H204" s="224"/>
      <c r="I204" s="21"/>
      <c r="J204" s="23" t="s">
        <v>6</v>
      </c>
      <c r="K204" s="24"/>
      <c r="L204" s="84">
        <v>3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5"/>
    </row>
    <row r="205" spans="1:23" ht="15">
      <c r="A205" s="6"/>
      <c r="B205" s="12"/>
      <c r="C205" s="224" t="s">
        <v>80</v>
      </c>
      <c r="D205" s="224"/>
      <c r="E205" s="224"/>
      <c r="F205" s="224"/>
      <c r="G205" s="224"/>
      <c r="H205" s="224"/>
      <c r="I205" s="21"/>
      <c r="J205" s="23" t="s">
        <v>12</v>
      </c>
      <c r="K205" s="24"/>
      <c r="L205" s="84">
        <v>5</v>
      </c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5"/>
    </row>
    <row r="206" spans="1:23" ht="15">
      <c r="A206" s="6"/>
      <c r="B206" s="12"/>
      <c r="C206" s="116" t="s">
        <v>149</v>
      </c>
      <c r="D206" s="116"/>
      <c r="E206" s="116"/>
      <c r="F206" s="116"/>
      <c r="G206" s="116"/>
      <c r="H206" s="116"/>
      <c r="I206" s="12"/>
      <c r="J206" s="7" t="s">
        <v>12</v>
      </c>
      <c r="K206" s="7"/>
      <c r="L206" s="7">
        <v>2</v>
      </c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77"/>
    </row>
    <row r="207" spans="1:23" ht="27.75" customHeight="1">
      <c r="A207" s="4">
        <v>17</v>
      </c>
      <c r="B207" s="233" t="s">
        <v>150</v>
      </c>
      <c r="C207" s="233"/>
      <c r="D207" s="233"/>
      <c r="E207" s="233"/>
      <c r="F207" s="233"/>
      <c r="G207" s="233"/>
      <c r="H207" s="233"/>
      <c r="I207" s="233"/>
      <c r="J207" s="87" t="s">
        <v>7</v>
      </c>
      <c r="K207" s="243">
        <v>2</v>
      </c>
      <c r="L207" s="90">
        <f>K207*L22*6</f>
        <v>86066.76000000001</v>
      </c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5"/>
    </row>
    <row r="208" spans="1:23" ht="60" customHeight="1">
      <c r="A208" s="6"/>
      <c r="B208" s="191" t="s">
        <v>156</v>
      </c>
      <c r="C208" s="191"/>
      <c r="D208" s="191"/>
      <c r="E208" s="191"/>
      <c r="F208" s="191"/>
      <c r="G208" s="191"/>
      <c r="H208" s="191"/>
      <c r="I208" s="191"/>
      <c r="J208" s="7" t="s">
        <v>26</v>
      </c>
      <c r="K208" s="10"/>
      <c r="L208" s="7">
        <v>303</v>
      </c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77"/>
    </row>
    <row r="209" spans="1:23" ht="30.75" customHeight="1">
      <c r="A209" s="4">
        <v>18</v>
      </c>
      <c r="B209" s="233" t="s">
        <v>151</v>
      </c>
      <c r="C209" s="233"/>
      <c r="D209" s="233"/>
      <c r="E209" s="233"/>
      <c r="F209" s="233"/>
      <c r="G209" s="233"/>
      <c r="H209" s="233"/>
      <c r="I209" s="233"/>
      <c r="J209" s="87" t="s">
        <v>7</v>
      </c>
      <c r="K209" s="87">
        <v>0.19</v>
      </c>
      <c r="L209" s="96">
        <f>K209*L22*12</f>
        <v>16352.6844</v>
      </c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5"/>
    </row>
    <row r="210" spans="1:23" ht="75.75" customHeight="1">
      <c r="A210" s="6"/>
      <c r="B210" s="191" t="s">
        <v>156</v>
      </c>
      <c r="C210" s="191"/>
      <c r="D210" s="191"/>
      <c r="E210" s="191"/>
      <c r="F210" s="191"/>
      <c r="G210" s="191"/>
      <c r="H210" s="191"/>
      <c r="I210" s="191"/>
      <c r="J210" s="38" t="s">
        <v>152</v>
      </c>
      <c r="K210" s="7"/>
      <c r="L210" s="78" t="s">
        <v>259</v>
      </c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2"/>
    </row>
    <row r="211" spans="1:23" ht="30.75" customHeight="1">
      <c r="A211" s="4">
        <v>19</v>
      </c>
      <c r="B211" s="233" t="s">
        <v>109</v>
      </c>
      <c r="C211" s="233"/>
      <c r="D211" s="233"/>
      <c r="E211" s="233"/>
      <c r="F211" s="233"/>
      <c r="G211" s="233"/>
      <c r="H211" s="233"/>
      <c r="I211" s="233"/>
      <c r="J211" s="87" t="s">
        <v>7</v>
      </c>
      <c r="K211" s="88">
        <v>1.28</v>
      </c>
      <c r="L211" s="96">
        <f>K211*L22*12</f>
        <v>110165.4528</v>
      </c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5"/>
    </row>
    <row r="212" spans="1:23" ht="81" customHeight="1">
      <c r="A212" s="6"/>
      <c r="B212" s="191" t="s">
        <v>156</v>
      </c>
      <c r="C212" s="191"/>
      <c r="D212" s="191"/>
      <c r="E212" s="191"/>
      <c r="F212" s="191"/>
      <c r="G212" s="191"/>
      <c r="H212" s="191"/>
      <c r="I212" s="191"/>
      <c r="J212" s="41"/>
      <c r="K212" s="10"/>
      <c r="L212" s="48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77"/>
    </row>
    <row r="213" spans="1:23" ht="33" customHeight="1">
      <c r="A213" s="6"/>
      <c r="B213" s="224" t="s">
        <v>2</v>
      </c>
      <c r="C213" s="224"/>
      <c r="D213" s="224"/>
      <c r="E213" s="224"/>
      <c r="F213" s="224"/>
      <c r="G213" s="224"/>
      <c r="H213" s="224"/>
      <c r="I213" s="12"/>
      <c r="J213" s="7"/>
      <c r="K213" s="10"/>
      <c r="L213" s="48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77"/>
    </row>
    <row r="214" spans="1:23" ht="28.5" customHeight="1">
      <c r="A214" s="6"/>
      <c r="B214" s="118"/>
      <c r="C214" s="224" t="s">
        <v>76</v>
      </c>
      <c r="D214" s="224"/>
      <c r="E214" s="224"/>
      <c r="F214" s="224"/>
      <c r="G214" s="224"/>
      <c r="H214" s="224"/>
      <c r="I214" s="12"/>
      <c r="J214" s="7" t="s">
        <v>0</v>
      </c>
      <c r="K214" s="10"/>
      <c r="L214" s="68" t="s">
        <v>287</v>
      </c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77"/>
    </row>
    <row r="215" spans="1:23" ht="15" customHeight="1">
      <c r="A215" s="6"/>
      <c r="B215" s="118"/>
      <c r="C215" s="224" t="s">
        <v>84</v>
      </c>
      <c r="D215" s="224"/>
      <c r="E215" s="224"/>
      <c r="F215" s="224"/>
      <c r="G215" s="224"/>
      <c r="H215" s="224"/>
      <c r="I215" s="12"/>
      <c r="J215" s="7" t="s">
        <v>0</v>
      </c>
      <c r="K215" s="10"/>
      <c r="L215" s="68" t="s">
        <v>289</v>
      </c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77"/>
    </row>
    <row r="216" spans="1:23" ht="15" customHeight="1">
      <c r="A216" s="6"/>
      <c r="B216" s="49"/>
      <c r="C216" s="224" t="s">
        <v>77</v>
      </c>
      <c r="D216" s="224"/>
      <c r="E216" s="224"/>
      <c r="F216" s="224"/>
      <c r="G216" s="224"/>
      <c r="H216" s="224"/>
      <c r="I216" s="12"/>
      <c r="J216" s="7" t="s">
        <v>0</v>
      </c>
      <c r="K216" s="10"/>
      <c r="L216" s="68" t="s">
        <v>95</v>
      </c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77"/>
    </row>
    <row r="217" spans="1:23" ht="14.25" customHeight="1">
      <c r="A217" s="6"/>
      <c r="B217" s="49"/>
      <c r="C217" s="224" t="s">
        <v>85</v>
      </c>
      <c r="D217" s="224"/>
      <c r="E217" s="224"/>
      <c r="F217" s="224"/>
      <c r="G217" s="224"/>
      <c r="H217" s="224"/>
      <c r="I217" s="12"/>
      <c r="J217" s="7" t="s">
        <v>0</v>
      </c>
      <c r="K217" s="10"/>
      <c r="L217" s="68" t="s">
        <v>288</v>
      </c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77"/>
    </row>
    <row r="218" spans="1:23" ht="30.75" customHeight="1">
      <c r="A218" s="4">
        <v>19</v>
      </c>
      <c r="B218" s="233" t="s">
        <v>110</v>
      </c>
      <c r="C218" s="233"/>
      <c r="D218" s="233"/>
      <c r="E218" s="233"/>
      <c r="F218" s="233"/>
      <c r="G218" s="233"/>
      <c r="H218" s="233"/>
      <c r="I218" s="233"/>
      <c r="J218" s="87" t="s">
        <v>7</v>
      </c>
      <c r="K218" s="88">
        <v>3.41</v>
      </c>
      <c r="L218" s="96">
        <f>K218*L22*12</f>
        <v>293487.65160000004</v>
      </c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5"/>
    </row>
    <row r="219" spans="1:23" ht="75.75" customHeight="1">
      <c r="A219" s="8"/>
      <c r="B219" s="191" t="s">
        <v>156</v>
      </c>
      <c r="C219" s="191"/>
      <c r="D219" s="191"/>
      <c r="E219" s="191"/>
      <c r="F219" s="191"/>
      <c r="G219" s="191"/>
      <c r="H219" s="191"/>
      <c r="I219" s="191"/>
      <c r="J219" s="7"/>
      <c r="K219" s="10"/>
      <c r="L219" s="48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77"/>
    </row>
    <row r="220" spans="1:23" ht="15">
      <c r="A220" s="6"/>
      <c r="B220" s="186" t="s">
        <v>5</v>
      </c>
      <c r="C220" s="186"/>
      <c r="D220" s="186"/>
      <c r="E220" s="13"/>
      <c r="F220" s="13"/>
      <c r="G220" s="13"/>
      <c r="H220" s="13"/>
      <c r="I220" s="13"/>
      <c r="J220" s="7"/>
      <c r="K220" s="10"/>
      <c r="L220" s="68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77"/>
    </row>
    <row r="221" spans="1:23" ht="33.75" customHeight="1">
      <c r="A221" s="6"/>
      <c r="B221" s="13"/>
      <c r="C221" s="182" t="s">
        <v>82</v>
      </c>
      <c r="D221" s="182"/>
      <c r="E221" s="182"/>
      <c r="F221" s="182"/>
      <c r="G221" s="182"/>
      <c r="H221" s="182"/>
      <c r="I221" s="13"/>
      <c r="J221" s="7" t="s">
        <v>0</v>
      </c>
      <c r="K221" s="10"/>
      <c r="L221" s="68" t="s">
        <v>272</v>
      </c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77"/>
    </row>
    <row r="222" spans="1:23" ht="15">
      <c r="A222" s="6"/>
      <c r="B222" s="13"/>
      <c r="C222" s="182" t="s">
        <v>33</v>
      </c>
      <c r="D222" s="182"/>
      <c r="E222" s="182"/>
      <c r="F222" s="182"/>
      <c r="G222" s="182"/>
      <c r="H222" s="182"/>
      <c r="I222" s="13"/>
      <c r="J222" s="28" t="s">
        <v>0</v>
      </c>
      <c r="K222" s="10"/>
      <c r="L222" s="68" t="s">
        <v>290</v>
      </c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77"/>
    </row>
    <row r="223" spans="1:23" ht="15">
      <c r="A223" s="6"/>
      <c r="B223" s="13"/>
      <c r="C223" s="182" t="s">
        <v>106</v>
      </c>
      <c r="D223" s="182"/>
      <c r="E223" s="182"/>
      <c r="F223" s="182"/>
      <c r="G223" s="182"/>
      <c r="H223" s="182"/>
      <c r="I223" s="13"/>
      <c r="J223" s="19" t="s">
        <v>107</v>
      </c>
      <c r="K223" s="10"/>
      <c r="L223" s="69" t="s">
        <v>93</v>
      </c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77"/>
    </row>
    <row r="224" spans="1:23" ht="15">
      <c r="A224" s="6"/>
      <c r="B224" s="13"/>
      <c r="C224" s="182" t="s">
        <v>29</v>
      </c>
      <c r="D224" s="182"/>
      <c r="E224" s="182"/>
      <c r="F224" s="182"/>
      <c r="G224" s="182"/>
      <c r="H224" s="182"/>
      <c r="I224" s="13"/>
      <c r="J224" s="28" t="s">
        <v>0</v>
      </c>
      <c r="K224" s="10"/>
      <c r="L224" s="68" t="s">
        <v>291</v>
      </c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77"/>
    </row>
    <row r="225" spans="1:23" ht="15">
      <c r="A225" s="6"/>
      <c r="B225" s="13"/>
      <c r="C225" s="182" t="s">
        <v>34</v>
      </c>
      <c r="D225" s="182"/>
      <c r="E225" s="182"/>
      <c r="F225" s="182"/>
      <c r="G225" s="182"/>
      <c r="H225" s="182"/>
      <c r="I225" s="13"/>
      <c r="J225" s="28" t="s">
        <v>0</v>
      </c>
      <c r="K225" s="10"/>
      <c r="L225" s="68" t="s">
        <v>292</v>
      </c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77"/>
    </row>
    <row r="226" spans="1:23" ht="15">
      <c r="A226" s="6"/>
      <c r="B226" s="13"/>
      <c r="C226" s="182" t="s">
        <v>35</v>
      </c>
      <c r="D226" s="182"/>
      <c r="E226" s="182"/>
      <c r="F226" s="182"/>
      <c r="G226" s="182"/>
      <c r="H226" s="182"/>
      <c r="I226" s="13"/>
      <c r="J226" s="28" t="s">
        <v>0</v>
      </c>
      <c r="K226" s="10"/>
      <c r="L226" s="68" t="s">
        <v>94</v>
      </c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77"/>
    </row>
    <row r="227" spans="1:23" ht="15">
      <c r="A227" s="6"/>
      <c r="B227" s="13"/>
      <c r="C227" s="182" t="s">
        <v>39</v>
      </c>
      <c r="D227" s="182"/>
      <c r="E227" s="182"/>
      <c r="F227" s="182"/>
      <c r="G227" s="182"/>
      <c r="H227" s="182"/>
      <c r="I227" s="13"/>
      <c r="J227" s="28" t="s">
        <v>0</v>
      </c>
      <c r="K227" s="10"/>
      <c r="L227" s="68" t="s">
        <v>273</v>
      </c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77"/>
    </row>
    <row r="228" spans="1:23" ht="15">
      <c r="A228" s="6"/>
      <c r="B228" s="13"/>
      <c r="C228" s="182" t="s">
        <v>31</v>
      </c>
      <c r="D228" s="182"/>
      <c r="E228" s="182"/>
      <c r="F228" s="182"/>
      <c r="G228" s="182"/>
      <c r="H228" s="182"/>
      <c r="I228" s="13"/>
      <c r="J228" s="28" t="s">
        <v>0</v>
      </c>
      <c r="K228" s="10"/>
      <c r="L228" s="68" t="s">
        <v>205</v>
      </c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77"/>
    </row>
    <row r="229" spans="1:23" ht="27.75" customHeight="1">
      <c r="A229" s="6"/>
      <c r="B229" s="13"/>
      <c r="C229" s="182" t="s">
        <v>30</v>
      </c>
      <c r="D229" s="182"/>
      <c r="E229" s="182"/>
      <c r="F229" s="182"/>
      <c r="G229" s="182"/>
      <c r="H229" s="182"/>
      <c r="I229" s="13"/>
      <c r="J229" s="7" t="s">
        <v>0</v>
      </c>
      <c r="K229" s="10"/>
      <c r="L229" s="68" t="s">
        <v>192</v>
      </c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77"/>
    </row>
    <row r="230" spans="1:23" ht="15">
      <c r="A230" s="6"/>
      <c r="B230" s="120" t="s">
        <v>153</v>
      </c>
      <c r="C230" s="119"/>
      <c r="D230" s="119"/>
      <c r="E230" s="119"/>
      <c r="F230" s="119"/>
      <c r="G230" s="119"/>
      <c r="H230" s="119"/>
      <c r="I230" s="29"/>
      <c r="J230" s="30"/>
      <c r="K230" s="10"/>
      <c r="L230" s="86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77"/>
    </row>
    <row r="231" spans="1:23" ht="15">
      <c r="A231" s="6"/>
      <c r="B231" s="13"/>
      <c r="C231" s="182" t="s">
        <v>88</v>
      </c>
      <c r="D231" s="182"/>
      <c r="E231" s="182"/>
      <c r="F231" s="182"/>
      <c r="G231" s="182"/>
      <c r="H231" s="182"/>
      <c r="I231" s="13"/>
      <c r="J231" s="7" t="s">
        <v>0</v>
      </c>
      <c r="K231" s="10"/>
      <c r="L231" s="68" t="s">
        <v>289</v>
      </c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77"/>
    </row>
    <row r="232" spans="1:23" ht="15">
      <c r="A232" s="6"/>
      <c r="B232" s="13"/>
      <c r="C232" s="182" t="s">
        <v>89</v>
      </c>
      <c r="D232" s="182"/>
      <c r="E232" s="182"/>
      <c r="F232" s="182"/>
      <c r="G232" s="182"/>
      <c r="H232" s="182"/>
      <c r="I232" s="13"/>
      <c r="J232" s="7" t="s">
        <v>0</v>
      </c>
      <c r="K232" s="10"/>
      <c r="L232" s="68" t="s">
        <v>279</v>
      </c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77"/>
    </row>
    <row r="233" spans="1:23" ht="15">
      <c r="A233" s="6"/>
      <c r="B233" s="13"/>
      <c r="C233" s="182" t="s">
        <v>66</v>
      </c>
      <c r="D233" s="182"/>
      <c r="E233" s="182"/>
      <c r="F233" s="182"/>
      <c r="G233" s="182"/>
      <c r="H233" s="182"/>
      <c r="I233" s="13"/>
      <c r="J233" s="7" t="s">
        <v>0</v>
      </c>
      <c r="K233" s="10"/>
      <c r="L233" s="68" t="s">
        <v>293</v>
      </c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77"/>
    </row>
    <row r="234" spans="1:23" ht="15" customHeight="1">
      <c r="A234" s="160"/>
      <c r="B234" s="161" t="s">
        <v>154</v>
      </c>
      <c r="C234" s="161"/>
      <c r="D234" s="161"/>
      <c r="E234" s="161"/>
      <c r="F234" s="161"/>
      <c r="G234" s="161"/>
      <c r="H234" s="161"/>
      <c r="I234" s="161"/>
      <c r="J234" s="162" t="s">
        <v>7</v>
      </c>
      <c r="K234" s="163">
        <f>K218+K211+K209+K207+K198+K190+K167+K157+K152+K147+K142+K137+K127+K114+K89+K86+K72+K59+K40+K23</f>
        <v>35.35</v>
      </c>
      <c r="L234" s="163">
        <f>L218+L211+L209+L207+L198+L190+L167+L157+L152+L147+L142+L137+L127+L114+L89+L86+L72+L59+L40+L23</f>
        <v>2956393.2060000007</v>
      </c>
      <c r="M234" s="164"/>
      <c r="N234" s="165"/>
      <c r="O234" s="165"/>
      <c r="P234" s="165"/>
      <c r="Q234" s="165"/>
      <c r="R234" s="165"/>
      <c r="S234" s="165"/>
      <c r="T234" s="165"/>
      <c r="U234" s="165"/>
      <c r="V234" s="166"/>
      <c r="W234" s="167"/>
    </row>
    <row r="235" spans="1:23" ht="15.75">
      <c r="A235" s="168"/>
      <c r="B235" s="235" t="s">
        <v>104</v>
      </c>
      <c r="C235" s="235"/>
      <c r="D235" s="235"/>
      <c r="E235" s="235"/>
      <c r="F235" s="235"/>
      <c r="G235" s="235"/>
      <c r="H235" s="235"/>
      <c r="I235" s="236"/>
      <c r="J235" s="169"/>
      <c r="K235" s="170"/>
      <c r="L235" s="171">
        <f>G10-L234</f>
        <v>-0.5660000005736947</v>
      </c>
      <c r="M235" s="164"/>
      <c r="N235" s="172"/>
      <c r="O235" s="172"/>
      <c r="P235" s="172"/>
      <c r="Q235" s="172"/>
      <c r="R235" s="172"/>
      <c r="S235" s="172"/>
      <c r="T235" s="172"/>
      <c r="U235" s="172"/>
      <c r="V235" s="172"/>
      <c r="W235" s="173"/>
    </row>
  </sheetData>
  <sheetProtection/>
  <mergeCells count="254">
    <mergeCell ref="W168:W189"/>
    <mergeCell ref="W191:W197"/>
    <mergeCell ref="C221:H221"/>
    <mergeCell ref="C222:H222"/>
    <mergeCell ref="B212:I212"/>
    <mergeCell ref="C216:H216"/>
    <mergeCell ref="C217:H217"/>
    <mergeCell ref="C205:H205"/>
    <mergeCell ref="B210:I210"/>
    <mergeCell ref="B235:I235"/>
    <mergeCell ref="C231:H231"/>
    <mergeCell ref="C232:H232"/>
    <mergeCell ref="C233:H233"/>
    <mergeCell ref="C225:H225"/>
    <mergeCell ref="C215:H215"/>
    <mergeCell ref="B218:I218"/>
    <mergeCell ref="C229:H229"/>
    <mergeCell ref="C223:H223"/>
    <mergeCell ref="C224:H224"/>
    <mergeCell ref="C201:H201"/>
    <mergeCell ref="C202:H202"/>
    <mergeCell ref="C203:H203"/>
    <mergeCell ref="C196:I196"/>
    <mergeCell ref="C197:I197"/>
    <mergeCell ref="B198:I198"/>
    <mergeCell ref="B199:I199"/>
    <mergeCell ref="B211:I211"/>
    <mergeCell ref="C228:H228"/>
    <mergeCell ref="B219:I219"/>
    <mergeCell ref="B220:D220"/>
    <mergeCell ref="B207:I207"/>
    <mergeCell ref="B208:I208"/>
    <mergeCell ref="B209:I209"/>
    <mergeCell ref="B213:H213"/>
    <mergeCell ref="C214:H214"/>
    <mergeCell ref="C226:H226"/>
    <mergeCell ref="C227:H227"/>
    <mergeCell ref="B159:I159"/>
    <mergeCell ref="B160:I160"/>
    <mergeCell ref="C186:H186"/>
    <mergeCell ref="C187:H187"/>
    <mergeCell ref="B185:H185"/>
    <mergeCell ref="B183:I183"/>
    <mergeCell ref="B175:I175"/>
    <mergeCell ref="B167:I167"/>
    <mergeCell ref="B177:I177"/>
    <mergeCell ref="C200:H200"/>
    <mergeCell ref="C189:H189"/>
    <mergeCell ref="C188:H188"/>
    <mergeCell ref="B191:I191"/>
    <mergeCell ref="C195:I195"/>
    <mergeCell ref="B173:I173"/>
    <mergeCell ref="B182:I182"/>
    <mergeCell ref="C204:H204"/>
    <mergeCell ref="B194:I194"/>
    <mergeCell ref="B190:I190"/>
    <mergeCell ref="C164:H164"/>
    <mergeCell ref="B163:I163"/>
    <mergeCell ref="B181:I181"/>
    <mergeCell ref="B174:I174"/>
    <mergeCell ref="B172:I172"/>
    <mergeCell ref="B192:I192"/>
    <mergeCell ref="B193:I193"/>
    <mergeCell ref="C151:I151"/>
    <mergeCell ref="B152:I152"/>
    <mergeCell ref="B147:I147"/>
    <mergeCell ref="B148:I148"/>
    <mergeCell ref="C149:I149"/>
    <mergeCell ref="B171:I171"/>
    <mergeCell ref="B157:I157"/>
    <mergeCell ref="B158:I158"/>
    <mergeCell ref="B170:I170"/>
    <mergeCell ref="B165:I165"/>
    <mergeCell ref="B176:I176"/>
    <mergeCell ref="B178:I178"/>
    <mergeCell ref="B184:I184"/>
    <mergeCell ref="B153:I153"/>
    <mergeCell ref="C154:I154"/>
    <mergeCell ref="C155:I155"/>
    <mergeCell ref="C156:I156"/>
    <mergeCell ref="C125:H125"/>
    <mergeCell ref="B128:I128"/>
    <mergeCell ref="B129:I129"/>
    <mergeCell ref="C126:H126"/>
    <mergeCell ref="B127:I127"/>
    <mergeCell ref="C132:H132"/>
    <mergeCell ref="C133:H133"/>
    <mergeCell ref="C134:H134"/>
    <mergeCell ref="C135:H135"/>
    <mergeCell ref="C141:I141"/>
    <mergeCell ref="C150:I150"/>
    <mergeCell ref="C136:H136"/>
    <mergeCell ref="B137:I137"/>
    <mergeCell ref="B138:I138"/>
    <mergeCell ref="C139:I139"/>
    <mergeCell ref="C119:H119"/>
    <mergeCell ref="B120:H120"/>
    <mergeCell ref="C121:H121"/>
    <mergeCell ref="C122:H122"/>
    <mergeCell ref="C166:I166"/>
    <mergeCell ref="C130:H130"/>
    <mergeCell ref="C131:I131"/>
    <mergeCell ref="B161:I161"/>
    <mergeCell ref="B162:I162"/>
    <mergeCell ref="C140:I140"/>
    <mergeCell ref="C123:H123"/>
    <mergeCell ref="B124:H124"/>
    <mergeCell ref="B109:H109"/>
    <mergeCell ref="C110:H110"/>
    <mergeCell ref="C111:H111"/>
    <mergeCell ref="C112:H112"/>
    <mergeCell ref="C113:F113"/>
    <mergeCell ref="B114:I114"/>
    <mergeCell ref="C117:H117"/>
    <mergeCell ref="C118:H118"/>
    <mergeCell ref="B115:I115"/>
    <mergeCell ref="C116:H116"/>
    <mergeCell ref="C105:H105"/>
    <mergeCell ref="C106:H106"/>
    <mergeCell ref="C107:H107"/>
    <mergeCell ref="C108:H108"/>
    <mergeCell ref="C101:H101"/>
    <mergeCell ref="C102:H102"/>
    <mergeCell ref="C103:H103"/>
    <mergeCell ref="C96:H96"/>
    <mergeCell ref="C94:H94"/>
    <mergeCell ref="C95:H95"/>
    <mergeCell ref="C100:H100"/>
    <mergeCell ref="C85:H85"/>
    <mergeCell ref="B86:I86"/>
    <mergeCell ref="B87:I87"/>
    <mergeCell ref="C88:I88"/>
    <mergeCell ref="B90:I90"/>
    <mergeCell ref="B91:D91"/>
    <mergeCell ref="B77:I77"/>
    <mergeCell ref="B78:I78"/>
    <mergeCell ref="C83:H83"/>
    <mergeCell ref="C84:H84"/>
    <mergeCell ref="C82:H82"/>
    <mergeCell ref="C80:H80"/>
    <mergeCell ref="C62:H62"/>
    <mergeCell ref="C63:H63"/>
    <mergeCell ref="B74:I74"/>
    <mergeCell ref="B75:I75"/>
    <mergeCell ref="B76:I76"/>
    <mergeCell ref="C69:H69"/>
    <mergeCell ref="C65:H65"/>
    <mergeCell ref="C70:H70"/>
    <mergeCell ref="B72:I72"/>
    <mergeCell ref="B73:I73"/>
    <mergeCell ref="C55:H55"/>
    <mergeCell ref="C56:H56"/>
    <mergeCell ref="C46:H46"/>
    <mergeCell ref="C44:H44"/>
    <mergeCell ref="C45:H45"/>
    <mergeCell ref="C49:H49"/>
    <mergeCell ref="B51:D51"/>
    <mergeCell ref="C52:H52"/>
    <mergeCell ref="C53:H53"/>
    <mergeCell ref="C54:H54"/>
    <mergeCell ref="C32:H32"/>
    <mergeCell ref="C37:I37"/>
    <mergeCell ref="C47:H47"/>
    <mergeCell ref="C48:H48"/>
    <mergeCell ref="C50:I50"/>
    <mergeCell ref="C38:I38"/>
    <mergeCell ref="B42:D42"/>
    <mergeCell ref="C43:H43"/>
    <mergeCell ref="B35:I35"/>
    <mergeCell ref="B36:I36"/>
    <mergeCell ref="B17:F17"/>
    <mergeCell ref="K15:L15"/>
    <mergeCell ref="C34:H34"/>
    <mergeCell ref="B23:I23"/>
    <mergeCell ref="B24:I24"/>
    <mergeCell ref="B25:D25"/>
    <mergeCell ref="C27:H27"/>
    <mergeCell ref="C28:H28"/>
    <mergeCell ref="K19:L19"/>
    <mergeCell ref="C31:H31"/>
    <mergeCell ref="B10:F10"/>
    <mergeCell ref="G10:J10"/>
    <mergeCell ref="K10:L10"/>
    <mergeCell ref="G20:J20"/>
    <mergeCell ref="B26:I26"/>
    <mergeCell ref="B21:I21"/>
    <mergeCell ref="E20:F20"/>
    <mergeCell ref="G14:J14"/>
    <mergeCell ref="G15:J15"/>
    <mergeCell ref="G16:J16"/>
    <mergeCell ref="K8:L8"/>
    <mergeCell ref="C9:E9"/>
    <mergeCell ref="K9:L9"/>
    <mergeCell ref="B8:F8"/>
    <mergeCell ref="G8:J8"/>
    <mergeCell ref="G9:J9"/>
    <mergeCell ref="A1:L1"/>
    <mergeCell ref="A2:L2"/>
    <mergeCell ref="A3:L3"/>
    <mergeCell ref="A4:L4"/>
    <mergeCell ref="A5:L5"/>
    <mergeCell ref="K7:L7"/>
    <mergeCell ref="G7:J7"/>
    <mergeCell ref="B7:F7"/>
    <mergeCell ref="B19:F19"/>
    <mergeCell ref="K11:L11"/>
    <mergeCell ref="G11:J11"/>
    <mergeCell ref="B11:F11"/>
    <mergeCell ref="B12:F12"/>
    <mergeCell ref="K12:L12"/>
    <mergeCell ref="G12:J12"/>
    <mergeCell ref="K14:L14"/>
    <mergeCell ref="B15:F15"/>
    <mergeCell ref="B16:F16"/>
    <mergeCell ref="C30:H30"/>
    <mergeCell ref="I13:J13"/>
    <mergeCell ref="B179:I179"/>
    <mergeCell ref="B180:I180"/>
    <mergeCell ref="C92:H92"/>
    <mergeCell ref="B168:I168"/>
    <mergeCell ref="B169:I169"/>
    <mergeCell ref="C93:H93"/>
    <mergeCell ref="B97:H97"/>
    <mergeCell ref="B14:F14"/>
    <mergeCell ref="B18:F18"/>
    <mergeCell ref="C39:I39"/>
    <mergeCell ref="B61:D61"/>
    <mergeCell ref="B40:I40"/>
    <mergeCell ref="G17:J17"/>
    <mergeCell ref="G18:J18"/>
    <mergeCell ref="G19:J19"/>
    <mergeCell ref="B41:I41"/>
    <mergeCell ref="C29:H29"/>
    <mergeCell ref="B33:I33"/>
    <mergeCell ref="C67:H67"/>
    <mergeCell ref="B142:I142"/>
    <mergeCell ref="B143:I143"/>
    <mergeCell ref="C144:I144"/>
    <mergeCell ref="C104:H104"/>
    <mergeCell ref="C98:H98"/>
    <mergeCell ref="C99:H99"/>
    <mergeCell ref="B89:I89"/>
    <mergeCell ref="B79:D79"/>
    <mergeCell ref="B71:I71"/>
    <mergeCell ref="C68:H68"/>
    <mergeCell ref="B58:I58"/>
    <mergeCell ref="C145:I145"/>
    <mergeCell ref="C146:I146"/>
    <mergeCell ref="C57:I57"/>
    <mergeCell ref="C81:H81"/>
    <mergeCell ref="B59:I59"/>
    <mergeCell ref="B60:I60"/>
    <mergeCell ref="C66:H66"/>
    <mergeCell ref="C64:H64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2019-01-23T08:42:12Z</cp:lastPrinted>
  <dcterms:created xsi:type="dcterms:W3CDTF">2009-04-08T07:43:11Z</dcterms:created>
  <dcterms:modified xsi:type="dcterms:W3CDTF">2020-01-23T05:29:11Z</dcterms:modified>
  <cp:category/>
  <cp:version/>
  <cp:contentType/>
  <cp:contentStatus/>
</cp:coreProperties>
</file>