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4940" windowHeight="9150" activeTab="0"/>
  </bookViews>
  <sheets>
    <sheet name="Лер.2" sheetId="1" r:id="rId1"/>
  </sheets>
  <definedNames/>
  <calcPr fullCalcOnLoad="1"/>
</workbook>
</file>

<file path=xl/sharedStrings.xml><?xml version="1.0" encoding="utf-8"?>
<sst xmlns="http://schemas.openxmlformats.org/spreadsheetml/2006/main" count="725" uniqueCount="381">
  <si>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</si>
  <si>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</si>
  <si>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</si>
  <si>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</si>
  <si>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</si>
  <si>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</si>
  <si>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</si>
  <si>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</si>
  <si>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</si>
  <si>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</si>
  <si>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</si>
  <si>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</si>
  <si>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</si>
  <si>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</si>
  <si>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</si>
  <si>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</si>
  <si>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</si>
  <si>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</si>
  <si>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</si>
  <si>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</si>
  <si>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</si>
  <si>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</si>
  <si>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</si>
  <si>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</si>
  <si>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</si>
  <si>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</si>
  <si>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</si>
  <si>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</si>
  <si>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</si>
  <si>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</si>
  <si>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</si>
  <si>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</si>
  <si>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</si>
  <si>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</si>
  <si>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</si>
  <si>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</si>
  <si>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</si>
  <si>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</si>
  <si>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</si>
  <si>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</si>
  <si>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</si>
  <si>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</si>
  <si>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</si>
  <si>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</si>
  <si>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</si>
  <si>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</si>
  <si>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</si>
  <si>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</si>
  <si>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</si>
  <si>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</si>
  <si>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</si>
  <si>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</si>
  <si>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</si>
  <si>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</si>
  <si>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</si>
  <si>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</si>
  <si>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</si>
  <si>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</si>
  <si>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</si>
  <si>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ремонт (укрепление) оконного отлива</t>
  </si>
  <si>
    <t xml:space="preserve">замена (установка) пружин деревянных дверей </t>
  </si>
  <si>
    <t>шт./м2</t>
  </si>
  <si>
    <t>ремонт (укрепление) почтового ящика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</si>
  <si>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</si>
  <si>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</si>
  <si>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шт./м3</t>
  </si>
  <si>
    <t>ремонт люка выхода на кровлю</t>
  </si>
  <si>
    <t>ремонт (укрепление) деревянной  двери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</si>
  <si>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</si>
  <si>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</si>
  <si>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</si>
  <si>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</si>
  <si>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</si>
  <si>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</si>
  <si>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</si>
  <si>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</si>
  <si>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м3.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</si>
  <si>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</si>
  <si>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</si>
  <si>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</si>
  <si>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</si>
  <si>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</si>
  <si>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</si>
  <si>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</si>
  <si>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переходника с чуг. на ПХВ d.100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</si>
  <si>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</si>
  <si>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</si>
  <si>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</si>
  <si>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</si>
  <si>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</si>
  <si>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замена гайки, "шпильки", болтов d.12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</si>
  <si>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</si>
  <si>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</si>
  <si>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</si>
  <si>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</si>
  <si>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</si>
  <si>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</si>
  <si>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</si>
  <si>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</si>
  <si>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</si>
  <si>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</si>
  <si>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</si>
  <si>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</si>
  <si>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восстановление (замена) утепления трубопроводов ГХВС</t>
  </si>
  <si>
    <t>по работе системы канализации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</si>
  <si>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</si>
  <si>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</si>
  <si>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</si>
  <si>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</si>
  <si>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</si>
  <si>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</si>
  <si>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</si>
  <si>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</si>
  <si>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 xml:space="preserve"> побелка деревьев</t>
  </si>
  <si>
    <t>посев семян газонных трав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</si>
  <si>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</si>
  <si>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</si>
  <si>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</si>
  <si>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</si>
  <si>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</si>
  <si>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</si>
  <si>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</si>
  <si>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отсутствие напряжения</t>
  </si>
  <si>
    <t>замена автоматических выключателей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</si>
  <si>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</si>
  <si>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</si>
  <si>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</si>
  <si>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</si>
  <si>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прием (сбор) отработанных ртутьсодержащих ламп</t>
  </si>
  <si>
    <t>постоянный учет получаемых ртутьсодержащих ламп с отражением в журнале учета образования и движения ртутьсодержащих ламп</t>
  </si>
  <si>
    <t>уборка подвального помещения от мусора</t>
  </si>
  <si>
    <t>ремонт (укрепление) дверей, люка выхода на чердак и кровлю</t>
  </si>
  <si>
    <t>ремонт деревянных поверхностей МАФ (скамейки)</t>
  </si>
  <si>
    <t>окраска деревянных поверхностей МАФ (скамейки)</t>
  </si>
  <si>
    <t>замена обратного клапана</t>
  </si>
  <si>
    <t>ремонт шибера</t>
  </si>
  <si>
    <t xml:space="preserve">                      </t>
  </si>
  <si>
    <t>шт./м.п.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</si>
  <si>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</si>
  <si>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</si>
  <si>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ограждения лестничных маршей(сварка)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</si>
  <si>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</si>
  <si>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</si>
  <si>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восстановление герметизации примыкания кровельного ковра к парапету</t>
  </si>
  <si>
    <t>очистка снега с подъездных козырьков</t>
  </si>
  <si>
    <t>замена канализационной трубы ПХВ, чугунной d.50,100.</t>
  </si>
  <si>
    <t>замена контргайки d.15,20.</t>
  </si>
  <si>
    <t>восстановление утепления трубопроводов</t>
  </si>
  <si>
    <t>ремонт мет. частей МАФ (скамейки, урны)</t>
  </si>
  <si>
    <t>окраска мет. поверхностей МАФ (скамейки, урны)</t>
  </si>
  <si>
    <t>восстановление работоспособности вентиляционных устройств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</si>
  <si>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</si>
  <si>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</si>
  <si>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</si>
  <si>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</si>
  <si>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</si>
  <si>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</si>
  <si>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</si>
  <si>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</si>
  <si>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</si>
  <si>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</si>
  <si>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</si>
  <si>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шт</t>
  </si>
  <si>
    <t>2</t>
  </si>
  <si>
    <t>1</t>
  </si>
  <si>
    <t>3</t>
  </si>
  <si>
    <t>ремонт кровли</t>
  </si>
  <si>
    <t>12</t>
  </si>
  <si>
    <t>5</t>
  </si>
  <si>
    <t>4</t>
  </si>
  <si>
    <t>6</t>
  </si>
  <si>
    <t>11</t>
  </si>
  <si>
    <t>9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</si>
  <si>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</si>
  <si>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</si>
  <si>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</si>
  <si>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В том числе чердаки:</t>
  </si>
  <si>
    <t>ООО "Уют"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</si>
  <si>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</si>
  <si>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раз/м.п.</t>
  </si>
  <si>
    <t>Факт</t>
  </si>
  <si>
    <t>по графику</t>
  </si>
  <si>
    <t>В том числе содержание паспортной службы:</t>
  </si>
  <si>
    <t>Контроль параметров теплоносителя(давления, температуры, расхода)</t>
  </si>
  <si>
    <t>удаление мусора из мусоросборных камер</t>
  </si>
  <si>
    <t>чистка, промывка и дезинфекция загпузочных клапанов стволов мусоропроводов, мусоросборной камеры и ее оборудования</t>
  </si>
  <si>
    <t>48</t>
  </si>
  <si>
    <t>обследованы квартиры по работе вентиляции и выданы рекомендации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</si>
  <si>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</si>
  <si>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</si>
  <si>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</si>
  <si>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</si>
  <si>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</si>
  <si>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</si>
  <si>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</si>
  <si>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</si>
  <si>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</si>
  <si>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</si>
  <si>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</si>
  <si>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</si>
  <si>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</si>
  <si>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</si>
  <si>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</si>
  <si>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</si>
  <si>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</si>
  <si>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</si>
  <si>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</si>
  <si>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Содержание конструктивных элементов зданий (за исключением крыш и подвалов)</t>
  </si>
  <si>
    <t>Содержание крыш</t>
  </si>
  <si>
    <t>Содержание  подвалов</t>
  </si>
  <si>
    <t>Содержание мусоропроводов</t>
  </si>
  <si>
    <t>Обслуживание  систем вентиляции (дымоудаления)</t>
  </si>
  <si>
    <t>Содержание внутридомовой инженерной системы отопления</t>
  </si>
  <si>
    <t>Содержание  электрооборудования (включая телекоммуникационное оборудование)</t>
  </si>
  <si>
    <t>Содержание коллективных (общедомовых) приборов учета холодной воды</t>
  </si>
  <si>
    <t>Содержание помещений, входящих в состав общего имущества</t>
  </si>
  <si>
    <t>Механизированная уборка придомовой территории в холодный период года</t>
  </si>
  <si>
    <t>Обеспечение вывоза бытовых отходов</t>
  </si>
  <si>
    <t xml:space="preserve"> 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</si>
  <si>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</si>
  <si>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 Содержание коллективных (общедомовых) приров учета горячей воды</t>
  </si>
  <si>
    <t xml:space="preserve"> Содержание коллективных (общедомовых) приров учета тепловой энергии</t>
  </si>
  <si>
    <t xml:space="preserve"> Содержание коллективных (общедомовых) приров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</si>
  <si>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</si>
  <si>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Всего оплачено</t>
  </si>
  <si>
    <t>% оплаты</t>
  </si>
  <si>
    <t>Примечание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</si>
  <si>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</si>
  <si>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принято на личном приеме работниками УО</t>
  </si>
  <si>
    <t>Организация  мест для накопления и накопления отработанных ртутьсодержащих ламп и их передача в специализированные организации на утилизацию</t>
  </si>
  <si>
    <t>опечатывание подвальных дверей</t>
  </si>
  <si>
    <t>замена ревизии d.100</t>
  </si>
  <si>
    <t>замена компесатора  d.100</t>
  </si>
  <si>
    <t>24</t>
  </si>
  <si>
    <t>7</t>
  </si>
  <si>
    <t>посыпка территории песком или противоголедными составами и материалами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</si>
  <si>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</si>
  <si>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влажная уборка (подметание) тамбуров, холлов, лестничных площадок и маршей, пандусов.</t>
  </si>
  <si>
    <t>проверка технического состояния и работоспособности элементов мусоропровода</t>
  </si>
  <si>
    <t>ежедневно</t>
  </si>
  <si>
    <t>при выявление засоров- их устранение</t>
  </si>
  <si>
    <t>незамедлительно</t>
  </si>
  <si>
    <t>согласно плану восстановительных работ</t>
  </si>
  <si>
    <t>ежедневно в течение недели, за исключением одного выходного дня и праздничных дней</t>
  </si>
  <si>
    <t>1 раз в месяц</t>
  </si>
  <si>
    <t>1 раз в неделю</t>
  </si>
  <si>
    <t>2 раза в неделю</t>
  </si>
  <si>
    <t>мытье пола лестничных лощадок,маршей,холлов,тамбуров</t>
  </si>
  <si>
    <t>2 раза в месяц</t>
  </si>
  <si>
    <t>1 раз в год</t>
  </si>
  <si>
    <t>52</t>
  </si>
  <si>
    <t>104</t>
  </si>
  <si>
    <t>по мере необходимости</t>
  </si>
  <si>
    <t>3 раза в сутки</t>
  </si>
  <si>
    <t>1 раз в сутки</t>
  </si>
  <si>
    <t>1 раз в двое суток во время гололеда</t>
  </si>
  <si>
    <t>выкашивание газонов, расположенных на придомовой территории</t>
  </si>
  <si>
    <t>2 раза в течение периода/м2</t>
  </si>
  <si>
    <t>2/4244,8</t>
  </si>
  <si>
    <t>1 раз в трое суток</t>
  </si>
  <si>
    <t>вырезка сухих ветвей и деревьев, расположенных на придомовой территории</t>
  </si>
  <si>
    <t>по мере необходимости/шт</t>
  </si>
  <si>
    <t>очистка урн от мусора, установленных возле подъездов</t>
  </si>
  <si>
    <t>промывка урн, установленных возле подъездов</t>
  </si>
  <si>
    <t>Работы, выполняемые ручным способом по содержанию придомовой территории, в теплый (весенне-летний) период года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</si>
  <si>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</si>
  <si>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60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</si>
  <si>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</si>
  <si>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Уборка придомовой территории ручным способом   ( вхолодный и теплый периоды года)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</si>
  <si>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</si>
  <si>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еженедельно</t>
  </si>
  <si>
    <t>уборка площадок возле мусоросборныхных камер</t>
  </si>
  <si>
    <t>уборка площадок возле мусоросборных камер</t>
  </si>
  <si>
    <t>замена (установка) и окраска притворных планок деревянной двери</t>
  </si>
  <si>
    <t>очистка от снега тротуаров шириной 2м и более со сгребанием в снежную кучу</t>
  </si>
  <si>
    <t>очистка проездов, автостоянок со сгребанием в снежную кучу</t>
  </si>
  <si>
    <t>опечатывания чердачных дверей</t>
  </si>
  <si>
    <t>в многоквартирном доме № 2 по Лермонтова</t>
  </si>
  <si>
    <t>27</t>
  </si>
  <si>
    <t>9/9</t>
  </si>
  <si>
    <t>2/1829,6</t>
  </si>
  <si>
    <t>49/50</t>
  </si>
  <si>
    <t>9/2</t>
  </si>
  <si>
    <t>1829,6/2</t>
  </si>
  <si>
    <t>1/2,2</t>
  </si>
  <si>
    <t>1829,6/6</t>
  </si>
  <si>
    <t>9/40</t>
  </si>
  <si>
    <t>тройник d100/50</t>
  </si>
  <si>
    <t>ревизия</t>
  </si>
  <si>
    <t>полуотвод</t>
  </si>
  <si>
    <t>хомут</t>
  </si>
  <si>
    <t>косой тройник</t>
  </si>
  <si>
    <t>компенсатор</t>
  </si>
  <si>
    <t>труба d.100, d50 (остендорф)</t>
  </si>
  <si>
    <t>арматура</t>
  </si>
  <si>
    <t>13</t>
  </si>
  <si>
    <t>влажная протирка стен</t>
  </si>
  <si>
    <t>постоянно</t>
  </si>
  <si>
    <t>1584</t>
  </si>
  <si>
    <t>1/245</t>
  </si>
  <si>
    <t>1,3</t>
  </si>
  <si>
    <t>Комплексная уборка, в том числе:</t>
  </si>
  <si>
    <t>компл.</t>
  </si>
  <si>
    <t>ИТОГО  размер платы с НДС</t>
  </si>
  <si>
    <t>39/1,1</t>
  </si>
  <si>
    <t>14</t>
  </si>
  <si>
    <t>180</t>
  </si>
  <si>
    <t>39</t>
  </si>
  <si>
    <t>72</t>
  </si>
  <si>
    <t>посадка цветов</t>
  </si>
  <si>
    <t>ящик</t>
  </si>
  <si>
    <t>1,2</t>
  </si>
  <si>
    <t>окраска фасада цоколя</t>
  </si>
  <si>
    <t>монтаж ограждающей сетки на продухах тех этажа от птиц</t>
  </si>
  <si>
    <t>2/4,4</t>
  </si>
  <si>
    <t>8</t>
  </si>
  <si>
    <t>18,2</t>
  </si>
  <si>
    <t>7/9</t>
  </si>
  <si>
    <t>10,2</t>
  </si>
  <si>
    <t>шт/м.п</t>
  </si>
  <si>
    <t>5/2,5</t>
  </si>
  <si>
    <t>303</t>
  </si>
  <si>
    <t>132</t>
  </si>
  <si>
    <t>59</t>
  </si>
  <si>
    <t>68</t>
  </si>
  <si>
    <t>Задолженность на 01.01.2019 г.</t>
  </si>
  <si>
    <t xml:space="preserve"> работ и услуг по статье "Содержание и текущий ремонт жилищного фонда"  за 2019 год</t>
  </si>
  <si>
    <t>3/6,2</t>
  </si>
  <si>
    <t>1/1,3</t>
  </si>
  <si>
    <t>2/2,4</t>
  </si>
  <si>
    <t>устойство сантехнческого короба из оцикованной жести  под.9</t>
  </si>
  <si>
    <t>0,5</t>
  </si>
  <si>
    <t>утеплене сантехнического короба мин.ватой  под.9</t>
  </si>
  <si>
    <t>23,9</t>
  </si>
  <si>
    <t>восстановление примыканий оконных откосов          8,9 п-д.</t>
  </si>
  <si>
    <t>замена и окраска деревянной двери 3-я нить 8 п-д</t>
  </si>
  <si>
    <t>шт/м2</t>
  </si>
  <si>
    <t xml:space="preserve">замена  и окраска тамбурных дверных блоков </t>
  </si>
  <si>
    <t>1/6,6</t>
  </si>
  <si>
    <t>5,5</t>
  </si>
  <si>
    <t>ремонт межпанельных стыков  кв.48,101,117,119,90,91,96;</t>
  </si>
  <si>
    <t>130,5</t>
  </si>
  <si>
    <t>0,6</t>
  </si>
  <si>
    <t>4,5</t>
  </si>
  <si>
    <t>утепление чердачных плит перекрытий мин.ватой над кв.40</t>
  </si>
  <si>
    <t>востановлене целостности гидроизоляционного покрытия подъездного козырька № 4</t>
  </si>
  <si>
    <t>0.5</t>
  </si>
  <si>
    <t>173</t>
  </si>
  <si>
    <t>94</t>
  </si>
  <si>
    <t>29</t>
  </si>
  <si>
    <t>15</t>
  </si>
  <si>
    <t>46</t>
  </si>
  <si>
    <t>73</t>
  </si>
  <si>
    <t>47</t>
  </si>
  <si>
    <t>востановлене целостности гидроизоляционного покрытия балконного козырька кв.27,74;</t>
  </si>
  <si>
    <t>78</t>
  </si>
  <si>
    <t>21</t>
  </si>
  <si>
    <t>11.3</t>
  </si>
  <si>
    <t>10</t>
  </si>
  <si>
    <t>32</t>
  </si>
  <si>
    <t>3,5</t>
  </si>
  <si>
    <t>62</t>
  </si>
  <si>
    <t>193</t>
  </si>
  <si>
    <t>147</t>
  </si>
  <si>
    <t>36</t>
  </si>
  <si>
    <t>19</t>
  </si>
  <si>
    <t>153</t>
  </si>
  <si>
    <r>
      <t xml:space="preserve">усилене подъездного козырька металлической трубой </t>
    </r>
    <r>
      <rPr>
        <sz val="11"/>
        <rFont val="Calibri"/>
        <family val="2"/>
      </rPr>
      <t>Ø</t>
    </r>
    <r>
      <rPr>
        <i/>
        <sz val="11"/>
        <rFont val="Times New Roman"/>
        <family val="1"/>
      </rPr>
      <t xml:space="preserve"> 50 под-д №4</t>
    </r>
  </si>
  <si>
    <t>1375.2</t>
  </si>
  <si>
    <t>выполнены работы по расчистке, шпаклевке,покраске отделочных слоев стен и потолков под-д № 5,8,9</t>
  </si>
  <si>
    <t>144</t>
  </si>
  <si>
    <t>установка сбросников слива воды</t>
  </si>
  <si>
    <t>130</t>
  </si>
  <si>
    <t>160</t>
  </si>
  <si>
    <t xml:space="preserve">м.п. </t>
  </si>
  <si>
    <t xml:space="preserve">зготовление и монтаж поручня для велосипедов  колясок в холле под-д №7 из металлической трубы Ø 20 </t>
  </si>
  <si>
    <t>ремонт доводчиков на входных металлических дверях</t>
  </si>
  <si>
    <t>301</t>
  </si>
  <si>
    <t>убока площадки передвходаи в подъезд</t>
  </si>
  <si>
    <t>150</t>
  </si>
  <si>
    <t>Задолженность на 01.01.2020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</si>
</sst>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33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top"/>
    </xf>
    <xf numFmtId="0" fontId="9" fillId="0" borderId="10" xfId="0" applyFont="1" applyBorder="1" applyAlignment="1">
      <alignment/>
    </xf>
    <xf numFmtId="0" fontId="14" fillId="33" borderId="14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top"/>
    </xf>
    <xf numFmtId="0" fontId="8" fillId="33" borderId="14" xfId="0" applyFont="1" applyFill="1" applyBorder="1" applyAlignment="1">
      <alignment horizontal="left" vertical="top"/>
    </xf>
    <xf numFmtId="2" fontId="8" fillId="33" borderId="10" xfId="0" applyNumberFormat="1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2" fontId="8" fillId="34" borderId="11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7" fillId="33" borderId="0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9" fillId="33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wrapText="1"/>
    </xf>
    <xf numFmtId="0" fontId="0" fillId="33" borderId="0" xfId="0" applyFill="1" applyBorder="1" applyAlignment="1">
      <alignment/>
    </xf>
    <xf numFmtId="49" fontId="6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 wrapText="1"/>
    </xf>
    <xf numFmtId="0" fontId="8" fillId="31" borderId="11" xfId="0" applyFont="1" applyFill="1" applyBorder="1" applyAlignment="1">
      <alignment vertical="center"/>
    </xf>
    <xf numFmtId="0" fontId="8" fillId="31" borderId="11" xfId="0" applyFont="1" applyFill="1" applyBorder="1" applyAlignment="1">
      <alignment horizontal="center" vertical="center"/>
    </xf>
    <xf numFmtId="4" fontId="8" fillId="31" borderId="11" xfId="0" applyNumberFormat="1" applyFont="1" applyFill="1" applyBorder="1" applyAlignment="1">
      <alignment horizontal="center" vertical="center" wrapText="1"/>
    </xf>
    <xf numFmtId="4" fontId="6" fillId="31" borderId="11" xfId="0" applyNumberFormat="1" applyFont="1" applyFill="1" applyBorder="1" applyAlignment="1">
      <alignment horizontal="center" vertical="center" wrapText="1"/>
    </xf>
    <xf numFmtId="4" fontId="0" fillId="31" borderId="11" xfId="0" applyNumberFormat="1" applyFill="1" applyBorder="1" applyAlignment="1">
      <alignment/>
    </xf>
    <xf numFmtId="0" fontId="6" fillId="31" borderId="11" xfId="0" applyFont="1" applyFill="1" applyBorder="1" applyAlignment="1">
      <alignment vertical="center"/>
    </xf>
    <xf numFmtId="0" fontId="6" fillId="31" borderId="11" xfId="0" applyFont="1" applyFill="1" applyBorder="1" applyAlignment="1">
      <alignment horizontal="center" vertical="center"/>
    </xf>
    <xf numFmtId="4" fontId="14" fillId="31" borderId="11" xfId="0" applyNumberFormat="1" applyFont="1" applyFill="1" applyBorder="1" applyAlignment="1">
      <alignment horizontal="center" vertical="center" wrapText="1"/>
    </xf>
    <xf numFmtId="4" fontId="9" fillId="31" borderId="11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0" fillId="35" borderId="0" xfId="0" applyFill="1" applyAlignment="1">
      <alignment/>
    </xf>
    <xf numFmtId="4" fontId="6" fillId="35" borderId="1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top" wrapText="1"/>
    </xf>
    <xf numFmtId="180" fontId="8" fillId="34" borderId="11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left" vertical="top" wrapText="1"/>
    </xf>
    <xf numFmtId="0" fontId="8" fillId="34" borderId="20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top"/>
    </xf>
    <xf numFmtId="0" fontId="8" fillId="34" borderId="16" xfId="0" applyFont="1" applyFill="1" applyBorder="1" applyAlignment="1">
      <alignment horizontal="left" vertical="top"/>
    </xf>
    <xf numFmtId="0" fontId="7" fillId="33" borderId="18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183" fontId="8" fillId="34" borderId="20" xfId="0" applyNumberFormat="1" applyFont="1" applyFill="1" applyBorder="1" applyAlignment="1" applyProtection="1">
      <alignment horizontal="left" vertical="center" wrapText="1" shrinkToFit="1"/>
      <protection/>
    </xf>
    <xf numFmtId="183" fontId="8" fillId="34" borderId="16" xfId="0" applyNumberFormat="1" applyFont="1" applyFill="1" applyBorder="1" applyAlignment="1" applyProtection="1">
      <alignment horizontal="left" vertical="center" wrapText="1" shrinkToFit="1"/>
      <protection/>
    </xf>
    <xf numFmtId="0" fontId="59" fillId="31" borderId="20" xfId="0" applyFont="1" applyFill="1" applyBorder="1" applyAlignment="1">
      <alignment horizontal="left" vertical="top" wrapText="1"/>
    </xf>
    <xf numFmtId="0" fontId="59" fillId="31" borderId="16" xfId="0" applyFont="1" applyFill="1" applyBorder="1" applyAlignment="1">
      <alignment horizontal="left" vertical="top" wrapText="1"/>
    </xf>
    <xf numFmtId="0" fontId="8" fillId="34" borderId="20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8" fillId="33" borderId="0" xfId="0" applyFont="1" applyFill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8" fillId="33" borderId="0" xfId="0" applyFont="1" applyFill="1" applyBorder="1" applyAlignment="1">
      <alignment horizontal="left" vertical="top" wrapText="1"/>
    </xf>
    <xf numFmtId="0" fontId="18" fillId="33" borderId="14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7" fillId="33" borderId="14" xfId="0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left" vertical="top" wrapText="1"/>
    </xf>
    <xf numFmtId="49" fontId="7" fillId="33" borderId="14" xfId="0" applyNumberFormat="1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8" fillId="31" borderId="22" xfId="0" applyFont="1" applyFill="1" applyBorder="1" applyAlignment="1">
      <alignment horizontal="left" vertical="center"/>
    </xf>
    <xf numFmtId="0" fontId="8" fillId="31" borderId="20" xfId="0" applyFont="1" applyFill="1" applyBorder="1" applyAlignment="1">
      <alignment horizontal="left" vertical="center"/>
    </xf>
    <xf numFmtId="0" fontId="8" fillId="31" borderId="16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6" fillId="33" borderId="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9"/>
  <sheetViews>
    <sheetView tabSelected="1" zoomScaleSheetLayoutView="130" zoomScalePageLayoutView="0" workbookViewId="0" topLeftCell="A13">
      <selection activeCell="L23" sqref="L23"/>
    </sheetView>
  </sheetViews>
  <sheetFormatPr defaultColWidth="9.140625" defaultRowHeight="12.75"/>
  <cols>
    <col min="1" max="1" width="3.28125" style="0" customWidth="1"/>
    <col min="2" max="2" width="1.421875" style="9" customWidth="1"/>
    <col min="3" max="3" width="9.8515625" style="9" customWidth="1"/>
    <col min="4" max="4" width="9.140625" style="9" customWidth="1"/>
    <col min="5" max="6" width="9.7109375" style="9" customWidth="1"/>
    <col min="7" max="7" width="10.421875" style="9" customWidth="1"/>
    <col min="8" max="8" width="1.7109375" style="9" customWidth="1"/>
    <col min="9" max="9" width="1.421875" style="9" customWidth="1"/>
    <col min="10" max="10" width="11.00390625" style="8" customWidth="1"/>
    <col min="11" max="11" width="7.140625" style="0" customWidth="1"/>
    <col min="12" max="12" width="13.140625" style="0" customWidth="1"/>
    <col min="13" max="13" width="4.140625" style="0" hidden="1" customWidth="1"/>
    <col min="14" max="23" width="9.140625" style="0" hidden="1" customWidth="1"/>
    <col min="24" max="24" width="10.140625" style="0" customWidth="1"/>
  </cols>
  <sheetData>
    <row r="1" spans="1:24" ht="15" customHeight="1">
      <c r="A1" s="209" t="s">
        <v>16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2" spans="1:24" ht="15" customHeight="1">
      <c r="A2" s="209" t="s">
        <v>177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1:24" ht="15" customHeight="1">
      <c r="A3" s="209" t="s">
        <v>18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</row>
    <row r="4" spans="1:24" ht="15" customHeight="1">
      <c r="A4" s="209" t="s">
        <v>326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24" ht="15" customHeight="1">
      <c r="A5" s="209" t="s">
        <v>277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</row>
    <row r="6" spans="1:24" ht="15">
      <c r="A6" s="31"/>
      <c r="B6" s="32"/>
      <c r="C6" s="32"/>
      <c r="D6" s="32"/>
      <c r="E6" s="32"/>
      <c r="F6" s="32"/>
      <c r="G6" s="32"/>
      <c r="H6" s="32"/>
      <c r="I6" s="32"/>
      <c r="J6" s="31"/>
      <c r="K6" s="31"/>
      <c r="L6" s="31"/>
      <c r="M6" s="31"/>
      <c r="N6" s="33"/>
      <c r="O6" s="30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31"/>
      <c r="B7" s="34"/>
      <c r="C7" s="105" t="s">
        <v>325</v>
      </c>
      <c r="D7" s="105"/>
      <c r="E7" s="105"/>
      <c r="F7" s="105"/>
      <c r="G7" s="37"/>
      <c r="H7" s="188">
        <v>1939889.52</v>
      </c>
      <c r="I7" s="188"/>
      <c r="J7" s="188"/>
      <c r="K7" s="186" t="s">
        <v>9</v>
      </c>
      <c r="L7" s="186"/>
      <c r="M7" s="36"/>
      <c r="N7" s="33"/>
      <c r="O7" s="30"/>
      <c r="P7" s="29"/>
      <c r="Q7" s="29"/>
      <c r="R7" s="29"/>
      <c r="S7" s="29"/>
      <c r="T7" s="29"/>
      <c r="U7" s="29"/>
      <c r="V7" s="29"/>
      <c r="W7" s="29"/>
      <c r="X7" s="29"/>
    </row>
    <row r="8" spans="1:24" ht="15">
      <c r="A8" s="31"/>
      <c r="B8" s="34"/>
      <c r="C8" s="187" t="s">
        <v>20</v>
      </c>
      <c r="D8" s="187"/>
      <c r="E8" s="187"/>
      <c r="F8" s="35"/>
      <c r="G8" s="37"/>
      <c r="H8" s="188">
        <v>10031888.37</v>
      </c>
      <c r="I8" s="188"/>
      <c r="J8" s="188"/>
      <c r="K8" s="186" t="s">
        <v>9</v>
      </c>
      <c r="L8" s="186"/>
      <c r="M8" s="36"/>
      <c r="N8" s="33"/>
      <c r="O8" s="30"/>
      <c r="P8" s="29"/>
      <c r="Q8" s="29"/>
      <c r="R8" s="29"/>
      <c r="S8" s="29"/>
      <c r="T8" s="29"/>
      <c r="U8" s="29"/>
      <c r="V8" s="29"/>
      <c r="W8" s="29"/>
      <c r="X8" s="29"/>
    </row>
    <row r="9" spans="1:24" ht="15">
      <c r="A9" s="31"/>
      <c r="B9" s="34"/>
      <c r="C9" s="194" t="s">
        <v>28</v>
      </c>
      <c r="D9" s="194"/>
      <c r="E9" s="194"/>
      <c r="F9" s="34"/>
      <c r="G9" s="37"/>
      <c r="H9" s="188"/>
      <c r="I9" s="188"/>
      <c r="J9" s="188"/>
      <c r="K9" s="195"/>
      <c r="L9" s="195"/>
      <c r="M9" s="38"/>
      <c r="N9" s="33"/>
      <c r="O9" s="30"/>
      <c r="P9" s="29"/>
      <c r="Q9" s="29"/>
      <c r="R9" s="29"/>
      <c r="S9" s="29"/>
      <c r="T9" s="29"/>
      <c r="U9" s="29"/>
      <c r="V9" s="29"/>
      <c r="W9" s="29"/>
      <c r="X9" s="29"/>
    </row>
    <row r="10" spans="1:24" ht="30" customHeight="1">
      <c r="A10" s="28"/>
      <c r="B10" s="35"/>
      <c r="C10" s="189" t="s">
        <v>22</v>
      </c>
      <c r="D10" s="189"/>
      <c r="E10" s="189"/>
      <c r="F10" s="189"/>
      <c r="G10" s="189"/>
      <c r="H10" s="188">
        <f>3139708.78+164.2*32.69*12+161.9*32.88*12</f>
        <v>3268000.42</v>
      </c>
      <c r="I10" s="188"/>
      <c r="J10" s="188"/>
      <c r="K10" s="186" t="s">
        <v>9</v>
      </c>
      <c r="L10" s="186"/>
      <c r="M10" s="36"/>
      <c r="N10" s="33"/>
      <c r="O10" s="30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5">
      <c r="A11" s="28"/>
      <c r="B11" s="35"/>
      <c r="C11" s="35" t="s">
        <v>21</v>
      </c>
      <c r="D11" s="35"/>
      <c r="E11" s="35"/>
      <c r="F11" s="35"/>
      <c r="G11" s="37"/>
      <c r="H11" s="188">
        <v>26069.67</v>
      </c>
      <c r="I11" s="188"/>
      <c r="J11" s="188"/>
      <c r="K11" s="186" t="s">
        <v>9</v>
      </c>
      <c r="L11" s="186"/>
      <c r="M11" s="36"/>
      <c r="N11" s="33"/>
      <c r="O11" s="30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5">
      <c r="A12" s="28"/>
      <c r="B12" s="35"/>
      <c r="C12" s="187" t="s">
        <v>23</v>
      </c>
      <c r="D12" s="187"/>
      <c r="E12" s="187"/>
      <c r="F12" s="35"/>
      <c r="G12" s="37"/>
      <c r="H12" s="188">
        <f>H14+H15+H16+H17+H18</f>
        <v>5554033.69</v>
      </c>
      <c r="I12" s="188"/>
      <c r="J12" s="188"/>
      <c r="K12" s="186" t="s">
        <v>9</v>
      </c>
      <c r="L12" s="186"/>
      <c r="M12" s="36"/>
      <c r="N12" s="33"/>
      <c r="O12" s="30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">
      <c r="A13" s="31"/>
      <c r="B13" s="34"/>
      <c r="C13" s="34" t="s">
        <v>29</v>
      </c>
      <c r="D13" s="34"/>
      <c r="E13" s="34"/>
      <c r="F13" s="34"/>
      <c r="G13" s="37"/>
      <c r="H13" s="188"/>
      <c r="I13" s="188"/>
      <c r="J13" s="188"/>
      <c r="K13" s="38"/>
      <c r="L13" s="39"/>
      <c r="M13" s="38"/>
      <c r="N13" s="33"/>
      <c r="O13" s="30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5">
      <c r="A14" s="31"/>
      <c r="B14" s="34"/>
      <c r="C14" s="34" t="s">
        <v>24</v>
      </c>
      <c r="D14" s="34"/>
      <c r="E14" s="34"/>
      <c r="F14" s="34"/>
      <c r="G14" s="37"/>
      <c r="H14" s="190">
        <v>1116726.46</v>
      </c>
      <c r="I14" s="190"/>
      <c r="J14" s="190"/>
      <c r="K14" s="195" t="s">
        <v>9</v>
      </c>
      <c r="L14" s="195"/>
      <c r="M14" s="38"/>
      <c r="N14" s="33"/>
      <c r="O14" s="30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5">
      <c r="A15" s="31"/>
      <c r="B15" s="34"/>
      <c r="C15" s="34" t="s">
        <v>25</v>
      </c>
      <c r="D15" s="34"/>
      <c r="E15" s="34"/>
      <c r="F15" s="34"/>
      <c r="G15" s="37"/>
      <c r="H15" s="190">
        <v>434468.08</v>
      </c>
      <c r="I15" s="190"/>
      <c r="J15" s="190"/>
      <c r="K15" s="38" t="s">
        <v>9</v>
      </c>
      <c r="L15" s="38"/>
      <c r="M15" s="38"/>
      <c r="N15" s="33"/>
      <c r="O15" s="30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5">
      <c r="A16" s="31"/>
      <c r="B16" s="34"/>
      <c r="C16" s="34" t="s">
        <v>38</v>
      </c>
      <c r="D16" s="34"/>
      <c r="E16" s="34"/>
      <c r="F16" s="34"/>
      <c r="G16" s="37"/>
      <c r="H16" s="190">
        <v>782720.63</v>
      </c>
      <c r="I16" s="190"/>
      <c r="J16" s="190"/>
      <c r="K16" s="38" t="s">
        <v>9</v>
      </c>
      <c r="L16" s="38"/>
      <c r="M16" s="38"/>
      <c r="N16" s="33"/>
      <c r="O16" s="30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5">
      <c r="A17" s="31"/>
      <c r="B17" s="34"/>
      <c r="C17" s="34" t="s">
        <v>26</v>
      </c>
      <c r="D17" s="34"/>
      <c r="E17" s="34"/>
      <c r="F17" s="34"/>
      <c r="G17" s="37"/>
      <c r="H17" s="190">
        <v>2500420.72</v>
      </c>
      <c r="I17" s="190"/>
      <c r="J17" s="190"/>
      <c r="K17" s="38" t="s">
        <v>9</v>
      </c>
      <c r="L17" s="38"/>
      <c r="M17" s="38"/>
      <c r="N17" s="33"/>
      <c r="O17" s="30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5">
      <c r="A18" s="31"/>
      <c r="B18" s="34"/>
      <c r="C18" s="34" t="s">
        <v>27</v>
      </c>
      <c r="D18" s="34"/>
      <c r="E18" s="34"/>
      <c r="F18" s="34"/>
      <c r="G18" s="37"/>
      <c r="H18" s="190">
        <v>719697.8</v>
      </c>
      <c r="I18" s="190"/>
      <c r="J18" s="190"/>
      <c r="K18" s="38" t="s">
        <v>9</v>
      </c>
      <c r="L18" s="38"/>
      <c r="M18" s="38"/>
      <c r="N18" s="33"/>
      <c r="O18" s="30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5">
      <c r="A19" s="31"/>
      <c r="B19" s="34"/>
      <c r="C19" s="35" t="s">
        <v>380</v>
      </c>
      <c r="D19" s="35"/>
      <c r="E19" s="35"/>
      <c r="F19" s="35"/>
      <c r="G19" s="37"/>
      <c r="H19" s="188">
        <f>H7+H8-H20</f>
        <v>2072099.4899999984</v>
      </c>
      <c r="I19" s="188"/>
      <c r="J19" s="188"/>
      <c r="K19" s="186" t="s">
        <v>9</v>
      </c>
      <c r="L19" s="186"/>
      <c r="M19" s="36"/>
      <c r="N19" s="33"/>
      <c r="O19" s="30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5">
      <c r="A20" s="33"/>
      <c r="B20" s="40"/>
      <c r="C20" s="40"/>
      <c r="D20" s="40"/>
      <c r="E20" s="40"/>
      <c r="F20" s="100" t="s">
        <v>224</v>
      </c>
      <c r="G20" s="100"/>
      <c r="H20" s="188">
        <v>9899678.4</v>
      </c>
      <c r="I20" s="188"/>
      <c r="J20" s="188"/>
      <c r="K20" s="101" t="s">
        <v>9</v>
      </c>
      <c r="L20" s="31" t="s">
        <v>225</v>
      </c>
      <c r="M20" s="31"/>
      <c r="N20" s="31"/>
      <c r="O20" s="102"/>
      <c r="P20" s="103"/>
      <c r="Q20" s="103"/>
      <c r="R20" s="103"/>
      <c r="S20" s="103"/>
      <c r="T20" s="103"/>
      <c r="U20" s="103"/>
      <c r="V20" s="103"/>
      <c r="W20" s="103"/>
      <c r="X20" s="104">
        <f>H20/H8*100</f>
        <v>98.6821028591649</v>
      </c>
    </row>
    <row r="21" spans="1:24" ht="31.5" customHeight="1">
      <c r="A21" s="41" t="s">
        <v>2</v>
      </c>
      <c r="B21" s="191" t="s">
        <v>17</v>
      </c>
      <c r="C21" s="192"/>
      <c r="D21" s="192"/>
      <c r="E21" s="192"/>
      <c r="F21" s="192"/>
      <c r="G21" s="192"/>
      <c r="H21" s="192"/>
      <c r="I21" s="193"/>
      <c r="J21" s="41" t="s">
        <v>13</v>
      </c>
      <c r="K21" s="41" t="s">
        <v>10</v>
      </c>
      <c r="L21" s="41" t="s">
        <v>180</v>
      </c>
      <c r="M21" s="41" t="s">
        <v>151</v>
      </c>
      <c r="N21" s="41" t="s">
        <v>152</v>
      </c>
      <c r="O21" s="41" t="s">
        <v>153</v>
      </c>
      <c r="P21" s="41" t="s">
        <v>154</v>
      </c>
      <c r="Q21" s="41" t="s">
        <v>155</v>
      </c>
      <c r="R21" s="41" t="s">
        <v>156</v>
      </c>
      <c r="S21" s="41" t="s">
        <v>157</v>
      </c>
      <c r="T21" s="41" t="s">
        <v>158</v>
      </c>
      <c r="U21" s="41" t="s">
        <v>159</v>
      </c>
      <c r="V21" s="41" t="s">
        <v>160</v>
      </c>
      <c r="W21" s="41" t="s">
        <v>161</v>
      </c>
      <c r="X21" s="41" t="s">
        <v>226</v>
      </c>
    </row>
    <row r="22" spans="1:24" ht="15">
      <c r="A22" s="130"/>
      <c r="B22" s="42" t="s">
        <v>11</v>
      </c>
      <c r="C22" s="42"/>
      <c r="D22" s="42"/>
      <c r="E22" s="42"/>
      <c r="F22" s="42"/>
      <c r="G22" s="42"/>
      <c r="H22" s="42"/>
      <c r="I22" s="43"/>
      <c r="J22" s="44" t="s">
        <v>12</v>
      </c>
      <c r="K22" s="45"/>
      <c r="L22" s="46">
        <v>7940.9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s="1" customFormat="1" ht="32.25" customHeight="1">
      <c r="A23" s="96">
        <v>1</v>
      </c>
      <c r="B23" s="184" t="s">
        <v>207</v>
      </c>
      <c r="C23" s="184"/>
      <c r="D23" s="184"/>
      <c r="E23" s="184"/>
      <c r="F23" s="184"/>
      <c r="G23" s="184"/>
      <c r="H23" s="184"/>
      <c r="I23" s="185"/>
      <c r="J23" s="87" t="s">
        <v>9</v>
      </c>
      <c r="K23" s="88">
        <v>2.98</v>
      </c>
      <c r="L23" s="89">
        <f>K23*12*L22</f>
        <v>283966.584</v>
      </c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</row>
    <row r="24" spans="1:24" ht="57.75" customHeight="1">
      <c r="A24" s="58"/>
      <c r="B24" s="165" t="s">
        <v>173</v>
      </c>
      <c r="C24" s="165"/>
      <c r="D24" s="165"/>
      <c r="E24" s="165"/>
      <c r="F24" s="165"/>
      <c r="G24" s="165"/>
      <c r="H24" s="165"/>
      <c r="I24" s="166"/>
      <c r="J24" s="50"/>
      <c r="K24" s="25"/>
      <c r="L24" s="51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</row>
    <row r="25" spans="1:24" ht="15" customHeight="1">
      <c r="A25" s="58"/>
      <c r="B25" s="163" t="s">
        <v>6</v>
      </c>
      <c r="C25" s="163"/>
      <c r="D25" s="163"/>
      <c r="E25" s="48"/>
      <c r="F25" s="48"/>
      <c r="G25" s="48"/>
      <c r="H25" s="48"/>
      <c r="I25" s="49"/>
      <c r="J25" s="50"/>
      <c r="K25" s="25"/>
      <c r="L25" s="51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24" ht="15" customHeight="1">
      <c r="A26" s="58"/>
      <c r="B26" s="111"/>
      <c r="C26" s="163" t="s">
        <v>50</v>
      </c>
      <c r="D26" s="163"/>
      <c r="E26" s="163"/>
      <c r="F26" s="163"/>
      <c r="G26" s="163"/>
      <c r="H26" s="163"/>
      <c r="I26" s="49"/>
      <c r="J26" s="50" t="s">
        <v>77</v>
      </c>
      <c r="K26" s="25"/>
      <c r="L26" s="52" t="s">
        <v>327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1:24" ht="29.25" customHeight="1">
      <c r="A27" s="58"/>
      <c r="B27" s="111"/>
      <c r="C27" s="163" t="s">
        <v>51</v>
      </c>
      <c r="D27" s="163"/>
      <c r="E27" s="163"/>
      <c r="F27" s="163"/>
      <c r="G27" s="163"/>
      <c r="H27" s="163"/>
      <c r="I27" s="49"/>
      <c r="J27" s="50" t="s">
        <v>137</v>
      </c>
      <c r="K27" s="25"/>
      <c r="L27" s="53" t="s">
        <v>328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ht="16.5" customHeight="1">
      <c r="A28" s="58"/>
      <c r="B28" s="111"/>
      <c r="C28" s="163" t="s">
        <v>312</v>
      </c>
      <c r="D28" s="163"/>
      <c r="E28" s="163"/>
      <c r="F28" s="163"/>
      <c r="G28" s="163"/>
      <c r="H28" s="111"/>
      <c r="I28" s="49"/>
      <c r="J28" s="50" t="s">
        <v>12</v>
      </c>
      <c r="K28" s="25"/>
      <c r="L28" s="53">
        <v>35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24" ht="15" customHeight="1">
      <c r="A29" s="58"/>
      <c r="B29" s="111"/>
      <c r="C29" s="163" t="s">
        <v>52</v>
      </c>
      <c r="D29" s="163"/>
      <c r="E29" s="163"/>
      <c r="F29" s="163"/>
      <c r="G29" s="163"/>
      <c r="H29" s="163"/>
      <c r="I29" s="49"/>
      <c r="J29" s="50" t="s">
        <v>137</v>
      </c>
      <c r="K29" s="25"/>
      <c r="L29" s="106" t="s">
        <v>329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106"/>
    </row>
    <row r="30" spans="1:24" ht="15" customHeight="1">
      <c r="A30" s="58"/>
      <c r="B30" s="111"/>
      <c r="C30" s="163" t="s">
        <v>53</v>
      </c>
      <c r="D30" s="163"/>
      <c r="E30" s="163"/>
      <c r="F30" s="163"/>
      <c r="G30" s="163"/>
      <c r="H30" s="163"/>
      <c r="I30" s="49"/>
      <c r="J30" s="50" t="s">
        <v>77</v>
      </c>
      <c r="K30" s="25"/>
      <c r="L30" s="106" t="s">
        <v>314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106"/>
    </row>
    <row r="31" spans="1:24" ht="15" customHeight="1">
      <c r="A31" s="58"/>
      <c r="B31" s="111"/>
      <c r="C31" s="163" t="s">
        <v>55</v>
      </c>
      <c r="D31" s="163"/>
      <c r="E31" s="163"/>
      <c r="F31" s="163"/>
      <c r="G31" s="163"/>
      <c r="H31" s="163"/>
      <c r="I31" s="49"/>
      <c r="J31" s="50" t="s">
        <v>0</v>
      </c>
      <c r="K31" s="25"/>
      <c r="L31" s="53">
        <v>9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ht="15" customHeight="1">
      <c r="A32" s="58"/>
      <c r="B32" s="111"/>
      <c r="C32" s="163" t="s">
        <v>138</v>
      </c>
      <c r="D32" s="163"/>
      <c r="E32" s="163"/>
      <c r="F32" s="163"/>
      <c r="G32" s="163"/>
      <c r="H32" s="163"/>
      <c r="I32" s="49"/>
      <c r="J32" s="50" t="s">
        <v>97</v>
      </c>
      <c r="K32" s="25"/>
      <c r="L32" s="106">
        <v>2.8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106"/>
    </row>
    <row r="33" spans="1:24" ht="15" customHeight="1">
      <c r="A33" s="58"/>
      <c r="B33" s="111"/>
      <c r="C33" s="163" t="s">
        <v>57</v>
      </c>
      <c r="D33" s="163"/>
      <c r="E33" s="163"/>
      <c r="F33" s="163"/>
      <c r="G33" s="163"/>
      <c r="H33" s="163"/>
      <c r="I33" s="49"/>
      <c r="J33" s="50" t="s">
        <v>0</v>
      </c>
      <c r="K33" s="25"/>
      <c r="L33" s="53">
        <v>4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ht="15" customHeight="1">
      <c r="A34" s="58"/>
      <c r="B34" s="111"/>
      <c r="C34" s="163" t="s">
        <v>56</v>
      </c>
      <c r="D34" s="163"/>
      <c r="E34" s="163"/>
      <c r="F34" s="163"/>
      <c r="G34" s="163"/>
      <c r="H34" s="163"/>
      <c r="I34" s="49"/>
      <c r="J34" s="50" t="s">
        <v>0</v>
      </c>
      <c r="K34" s="25"/>
      <c r="L34" s="53">
        <v>2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ht="15" customHeight="1">
      <c r="A35" s="58"/>
      <c r="B35" s="111"/>
      <c r="C35" s="163" t="s">
        <v>139</v>
      </c>
      <c r="D35" s="163"/>
      <c r="E35" s="163"/>
      <c r="F35" s="163"/>
      <c r="G35" s="163"/>
      <c r="H35" s="163"/>
      <c r="I35" s="49"/>
      <c r="J35" s="50" t="s">
        <v>162</v>
      </c>
      <c r="K35" s="25"/>
      <c r="L35" s="53">
        <v>4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53"/>
    </row>
    <row r="36" spans="1:24" ht="15" customHeight="1">
      <c r="A36" s="58"/>
      <c r="B36" s="111"/>
      <c r="C36" s="163" t="s">
        <v>58</v>
      </c>
      <c r="D36" s="163"/>
      <c r="E36" s="163"/>
      <c r="F36" s="163"/>
      <c r="G36" s="163"/>
      <c r="H36" s="163"/>
      <c r="I36" s="49"/>
      <c r="J36" s="50" t="s">
        <v>0</v>
      </c>
      <c r="K36" s="25"/>
      <c r="L36" s="68" t="s">
        <v>168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68"/>
    </row>
    <row r="37" spans="1:24" ht="16.5" customHeight="1">
      <c r="A37" s="58"/>
      <c r="B37" s="111"/>
      <c r="C37" s="163" t="s">
        <v>60</v>
      </c>
      <c r="D37" s="163"/>
      <c r="E37" s="163"/>
      <c r="F37" s="163"/>
      <c r="G37" s="163"/>
      <c r="H37" s="163"/>
      <c r="I37" s="49"/>
      <c r="J37" s="50" t="s">
        <v>0</v>
      </c>
      <c r="K37" s="25"/>
      <c r="L37" s="147" t="s">
        <v>278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spans="1:24" ht="15" customHeight="1">
      <c r="A38" s="58"/>
      <c r="B38" s="111"/>
      <c r="C38" s="163" t="s">
        <v>54</v>
      </c>
      <c r="D38" s="163"/>
      <c r="E38" s="163"/>
      <c r="F38" s="163"/>
      <c r="G38" s="163"/>
      <c r="H38" s="163"/>
      <c r="I38" s="49"/>
      <c r="J38" s="50" t="s">
        <v>0</v>
      </c>
      <c r="K38" s="25"/>
      <c r="L38" s="52" t="s">
        <v>315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</row>
    <row r="39" spans="1:24" s="118" customFormat="1" ht="15.75">
      <c r="A39" s="113"/>
      <c r="B39" s="114"/>
      <c r="C39" s="210" t="s">
        <v>273</v>
      </c>
      <c r="D39" s="210"/>
      <c r="E39" s="210"/>
      <c r="F39" s="210"/>
      <c r="G39" s="210"/>
      <c r="H39" s="210"/>
      <c r="I39" s="115"/>
      <c r="J39" s="113" t="s">
        <v>97</v>
      </c>
      <c r="K39" s="116"/>
      <c r="L39" s="52" t="s">
        <v>169</v>
      </c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52"/>
    </row>
    <row r="40" spans="1:24" ht="15.75" customHeight="1">
      <c r="A40" s="58"/>
      <c r="B40" s="111"/>
      <c r="C40" s="163" t="s">
        <v>59</v>
      </c>
      <c r="D40" s="163"/>
      <c r="E40" s="163"/>
      <c r="F40" s="163"/>
      <c r="G40" s="163"/>
      <c r="H40" s="163"/>
      <c r="I40" s="49"/>
      <c r="J40" s="50" t="s">
        <v>0</v>
      </c>
      <c r="K40" s="25"/>
      <c r="L40" s="52" t="s">
        <v>163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1:24" s="153" customFormat="1" ht="30" customHeight="1">
      <c r="A41" s="148"/>
      <c r="B41" s="149"/>
      <c r="C41" s="163" t="s">
        <v>49</v>
      </c>
      <c r="D41" s="163"/>
      <c r="E41" s="163"/>
      <c r="F41" s="163"/>
      <c r="G41" s="163"/>
      <c r="H41" s="163"/>
      <c r="I41" s="150"/>
      <c r="J41" s="151" t="s">
        <v>0</v>
      </c>
      <c r="K41" s="152"/>
      <c r="L41" s="147" t="s">
        <v>295</v>
      </c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</row>
    <row r="42" spans="1:24" ht="15" customHeight="1">
      <c r="A42" s="58"/>
      <c r="B42" s="111"/>
      <c r="C42" s="163" t="s">
        <v>68</v>
      </c>
      <c r="D42" s="163"/>
      <c r="E42" s="163"/>
      <c r="F42" s="163"/>
      <c r="G42" s="163"/>
      <c r="H42" s="163"/>
      <c r="I42" s="49"/>
      <c r="J42" s="50" t="s">
        <v>75</v>
      </c>
      <c r="K42" s="25"/>
      <c r="L42" s="52" t="s">
        <v>316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  <row r="43" spans="1:24" ht="29.25" customHeight="1">
      <c r="A43" s="58"/>
      <c r="B43" s="111"/>
      <c r="C43" s="163" t="s">
        <v>330</v>
      </c>
      <c r="D43" s="163"/>
      <c r="E43" s="163"/>
      <c r="F43" s="163"/>
      <c r="G43" s="163"/>
      <c r="H43" s="163"/>
      <c r="I43" s="49"/>
      <c r="J43" s="50" t="s">
        <v>75</v>
      </c>
      <c r="K43" s="25"/>
      <c r="L43" s="52" t="s">
        <v>315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</row>
    <row r="44" spans="1:24" ht="30.75" customHeight="1">
      <c r="A44" s="58"/>
      <c r="B44" s="111"/>
      <c r="C44" s="163" t="s">
        <v>95</v>
      </c>
      <c r="D44" s="163"/>
      <c r="E44" s="163"/>
      <c r="F44" s="163"/>
      <c r="G44" s="163"/>
      <c r="H44" s="163"/>
      <c r="I44" s="49"/>
      <c r="J44" s="50" t="s">
        <v>77</v>
      </c>
      <c r="K44" s="25"/>
      <c r="L44" s="52" t="s">
        <v>304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</row>
    <row r="45" spans="1:24" ht="30.75" customHeight="1">
      <c r="A45" s="58"/>
      <c r="B45" s="111"/>
      <c r="C45" s="163" t="s">
        <v>332</v>
      </c>
      <c r="D45" s="163"/>
      <c r="E45" s="163"/>
      <c r="F45" s="163"/>
      <c r="G45" s="163"/>
      <c r="H45" s="155"/>
      <c r="I45" s="49"/>
      <c r="J45" s="50" t="s">
        <v>15</v>
      </c>
      <c r="K45" s="25"/>
      <c r="L45" s="52" t="s">
        <v>331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</row>
    <row r="46" spans="1:24" ht="33.75" customHeight="1">
      <c r="A46" s="58"/>
      <c r="B46" s="111"/>
      <c r="C46" s="163" t="s">
        <v>46</v>
      </c>
      <c r="D46" s="163"/>
      <c r="E46" s="163"/>
      <c r="F46" s="163"/>
      <c r="G46" s="163"/>
      <c r="H46" s="163"/>
      <c r="I46" s="49"/>
      <c r="J46" s="50" t="s">
        <v>75</v>
      </c>
      <c r="K46" s="25"/>
      <c r="L46" s="52" t="s">
        <v>333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</row>
    <row r="47" spans="1:24" ht="28.5" customHeight="1">
      <c r="A47" s="58"/>
      <c r="B47" s="111"/>
      <c r="C47" s="163" t="s">
        <v>334</v>
      </c>
      <c r="D47" s="163"/>
      <c r="E47" s="163"/>
      <c r="F47" s="163"/>
      <c r="G47" s="163"/>
      <c r="H47" s="163"/>
      <c r="I47" s="164"/>
      <c r="J47" s="50" t="s">
        <v>12</v>
      </c>
      <c r="K47" s="25"/>
      <c r="L47" s="52" t="s">
        <v>339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</row>
    <row r="48" spans="1:24" ht="33.75" customHeight="1">
      <c r="A48" s="58"/>
      <c r="B48" s="111"/>
      <c r="C48" s="163" t="s">
        <v>140</v>
      </c>
      <c r="D48" s="163"/>
      <c r="E48" s="163"/>
      <c r="F48" s="163"/>
      <c r="G48" s="163"/>
      <c r="H48" s="163"/>
      <c r="I48" s="49"/>
      <c r="J48" s="50" t="s">
        <v>77</v>
      </c>
      <c r="K48" s="25"/>
      <c r="L48" s="52" t="s">
        <v>317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</row>
    <row r="49" spans="1:24" ht="18" customHeight="1">
      <c r="A49" s="58"/>
      <c r="B49" s="111"/>
      <c r="C49" s="163" t="s">
        <v>96</v>
      </c>
      <c r="D49" s="163"/>
      <c r="E49" s="163"/>
      <c r="F49" s="163"/>
      <c r="G49" s="163"/>
      <c r="H49" s="163"/>
      <c r="I49" s="49"/>
      <c r="J49" s="50" t="s">
        <v>97</v>
      </c>
      <c r="K49" s="25"/>
      <c r="L49" s="52" t="s">
        <v>318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</row>
    <row r="50" spans="1:24" ht="18" customHeight="1">
      <c r="A50" s="58"/>
      <c r="B50" s="111"/>
      <c r="C50" s="163" t="s">
        <v>376</v>
      </c>
      <c r="D50" s="163"/>
      <c r="E50" s="163"/>
      <c r="F50" s="163"/>
      <c r="G50" s="163"/>
      <c r="H50" s="159"/>
      <c r="I50" s="49"/>
      <c r="J50" s="50" t="s">
        <v>0</v>
      </c>
      <c r="K50" s="25"/>
      <c r="L50" s="52" t="s">
        <v>172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</row>
    <row r="51" spans="1:24" ht="15.75" customHeight="1">
      <c r="A51" s="58"/>
      <c r="B51" s="111"/>
      <c r="C51" s="163" t="s">
        <v>337</v>
      </c>
      <c r="D51" s="163"/>
      <c r="E51" s="163"/>
      <c r="F51" s="163"/>
      <c r="G51" s="163"/>
      <c r="H51" s="163"/>
      <c r="I51" s="49"/>
      <c r="J51" s="50" t="s">
        <v>319</v>
      </c>
      <c r="K51" s="25"/>
      <c r="L51" s="52" t="s">
        <v>338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ht="45.75" customHeight="1">
      <c r="A52" s="58"/>
      <c r="B52" s="111"/>
      <c r="C52" s="163" t="s">
        <v>375</v>
      </c>
      <c r="D52" s="163"/>
      <c r="E52" s="163"/>
      <c r="F52" s="163"/>
      <c r="G52" s="163"/>
      <c r="H52" s="157"/>
      <c r="I52" s="49"/>
      <c r="J52" s="160" t="s">
        <v>374</v>
      </c>
      <c r="K52" s="25"/>
      <c r="L52" s="52" t="s">
        <v>169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</row>
    <row r="53" spans="1:24" ht="15.75" customHeight="1">
      <c r="A53" s="58"/>
      <c r="B53" s="111"/>
      <c r="C53" s="163" t="s">
        <v>335</v>
      </c>
      <c r="D53" s="163"/>
      <c r="E53" s="163"/>
      <c r="F53" s="163"/>
      <c r="G53" s="163"/>
      <c r="H53" s="155"/>
      <c r="I53" s="49"/>
      <c r="J53" s="50" t="s">
        <v>336</v>
      </c>
      <c r="K53" s="25"/>
      <c r="L53" s="52" t="s">
        <v>284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</row>
    <row r="54" spans="1:24" ht="15.75" customHeight="1">
      <c r="A54" s="58"/>
      <c r="B54" s="111"/>
      <c r="C54" s="163" t="s">
        <v>62</v>
      </c>
      <c r="D54" s="163"/>
      <c r="E54" s="163"/>
      <c r="F54" s="163"/>
      <c r="G54" s="163"/>
      <c r="H54" s="163"/>
      <c r="I54" s="49"/>
      <c r="J54" s="50" t="s">
        <v>0</v>
      </c>
      <c r="K54" s="25"/>
      <c r="L54" s="52" t="s">
        <v>305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1:24" ht="49.5" customHeight="1">
      <c r="A55" s="58"/>
      <c r="B55" s="111"/>
      <c r="C55" s="163" t="s">
        <v>369</v>
      </c>
      <c r="D55" s="163"/>
      <c r="E55" s="163"/>
      <c r="F55" s="163"/>
      <c r="G55" s="163"/>
      <c r="H55" s="163"/>
      <c r="I55" s="49"/>
      <c r="J55" s="50" t="s">
        <v>12</v>
      </c>
      <c r="K55" s="25"/>
      <c r="L55" s="52" t="s">
        <v>368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</row>
    <row r="56" spans="1:24" ht="36" customHeight="1">
      <c r="A56" s="58"/>
      <c r="B56" s="48"/>
      <c r="C56" s="163" t="s">
        <v>340</v>
      </c>
      <c r="D56" s="163"/>
      <c r="E56" s="163"/>
      <c r="F56" s="163"/>
      <c r="G56" s="163"/>
      <c r="H56" s="163"/>
      <c r="I56" s="56"/>
      <c r="J56" s="50" t="s">
        <v>1</v>
      </c>
      <c r="K56" s="57"/>
      <c r="L56" s="52" t="s">
        <v>341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</row>
    <row r="57" spans="1:24" s="1" customFormat="1" ht="15" customHeight="1">
      <c r="A57" s="96">
        <v>2</v>
      </c>
      <c r="B57" s="175" t="s">
        <v>208</v>
      </c>
      <c r="C57" s="175"/>
      <c r="D57" s="175"/>
      <c r="E57" s="175"/>
      <c r="F57" s="175"/>
      <c r="G57" s="175"/>
      <c r="H57" s="175"/>
      <c r="I57" s="176"/>
      <c r="J57" s="87" t="s">
        <v>9</v>
      </c>
      <c r="K57" s="88">
        <v>1.31</v>
      </c>
      <c r="L57" s="91">
        <f>K57*12*L22</f>
        <v>124830.948</v>
      </c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</row>
    <row r="58" spans="1:24" s="1" customFormat="1" ht="72" customHeight="1">
      <c r="A58" s="58"/>
      <c r="B58" s="165" t="s">
        <v>173</v>
      </c>
      <c r="C58" s="165"/>
      <c r="D58" s="165"/>
      <c r="E58" s="165"/>
      <c r="F58" s="165"/>
      <c r="G58" s="165"/>
      <c r="H58" s="165"/>
      <c r="I58" s="166"/>
      <c r="J58" s="50"/>
      <c r="K58" s="58"/>
      <c r="L58" s="154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s="1" customFormat="1" ht="15" customHeight="1">
      <c r="A59" s="58"/>
      <c r="B59" s="163" t="s">
        <v>6</v>
      </c>
      <c r="C59" s="163"/>
      <c r="D59" s="163"/>
      <c r="E59" s="48"/>
      <c r="F59" s="48"/>
      <c r="G59" s="48"/>
      <c r="H59" s="48"/>
      <c r="I59" s="49"/>
      <c r="J59" s="50"/>
      <c r="K59" s="58"/>
      <c r="L59" s="51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s="1" customFormat="1" ht="15" customHeight="1">
      <c r="A60" s="58"/>
      <c r="B60" s="111"/>
      <c r="C60" s="163" t="s">
        <v>166</v>
      </c>
      <c r="D60" s="163"/>
      <c r="E60" s="163"/>
      <c r="F60" s="163"/>
      <c r="G60" s="163"/>
      <c r="H60" s="163"/>
      <c r="I60" s="164"/>
      <c r="J60" s="50" t="s">
        <v>12</v>
      </c>
      <c r="K60" s="58"/>
      <c r="L60" s="158">
        <v>5</v>
      </c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1:24" s="1" customFormat="1" ht="15" customHeight="1">
      <c r="A61" s="58"/>
      <c r="B61" s="111"/>
      <c r="C61" s="163" t="s">
        <v>69</v>
      </c>
      <c r="D61" s="163"/>
      <c r="E61" s="163"/>
      <c r="F61" s="163"/>
      <c r="G61" s="163"/>
      <c r="H61" s="163"/>
      <c r="I61" s="49"/>
      <c r="J61" s="50" t="s">
        <v>12</v>
      </c>
      <c r="K61" s="58"/>
      <c r="L61" s="53">
        <v>43</v>
      </c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</row>
    <row r="62" spans="1:24" s="1" customFormat="1" ht="31.5" customHeight="1">
      <c r="A62" s="58"/>
      <c r="B62" s="111"/>
      <c r="C62" s="163" t="s">
        <v>141</v>
      </c>
      <c r="D62" s="163"/>
      <c r="E62" s="163"/>
      <c r="F62" s="163"/>
      <c r="G62" s="163"/>
      <c r="H62" s="163"/>
      <c r="I62" s="49"/>
      <c r="J62" s="50" t="s">
        <v>77</v>
      </c>
      <c r="K62" s="58"/>
      <c r="L62" s="52" t="s">
        <v>279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4" ht="15" customHeight="1">
      <c r="A63" s="58"/>
      <c r="B63" s="111"/>
      <c r="C63" s="163" t="s">
        <v>64</v>
      </c>
      <c r="D63" s="163"/>
      <c r="E63" s="163"/>
      <c r="F63" s="163"/>
      <c r="G63" s="163"/>
      <c r="H63" s="163"/>
      <c r="I63" s="56"/>
      <c r="J63" s="50" t="s">
        <v>98</v>
      </c>
      <c r="K63" s="25"/>
      <c r="L63" s="52" t="s">
        <v>280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4" ht="31.5" customHeight="1">
      <c r="A64" s="60"/>
      <c r="B64" s="123"/>
      <c r="C64" s="163" t="s">
        <v>142</v>
      </c>
      <c r="D64" s="163"/>
      <c r="E64" s="163"/>
      <c r="F64" s="163"/>
      <c r="G64" s="163"/>
      <c r="H64" s="163"/>
      <c r="I64" s="59"/>
      <c r="J64" s="50" t="s">
        <v>61</v>
      </c>
      <c r="K64" s="60"/>
      <c r="L64" s="52" t="s">
        <v>281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ht="30" customHeight="1">
      <c r="A65" s="60"/>
      <c r="B65" s="123"/>
      <c r="C65" s="163" t="s">
        <v>143</v>
      </c>
      <c r="D65" s="163"/>
      <c r="E65" s="163"/>
      <c r="F65" s="163"/>
      <c r="G65" s="163"/>
      <c r="H65" s="163"/>
      <c r="I65" s="59"/>
      <c r="J65" s="50" t="s">
        <v>75</v>
      </c>
      <c r="K65" s="60"/>
      <c r="L65" s="52" t="s">
        <v>167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1:24" ht="15.75" customHeight="1">
      <c r="A66" s="60"/>
      <c r="B66" s="123"/>
      <c r="C66" s="163" t="s">
        <v>66</v>
      </c>
      <c r="D66" s="163"/>
      <c r="E66" s="163"/>
      <c r="F66" s="163"/>
      <c r="G66" s="163"/>
      <c r="H66" s="163"/>
      <c r="I66" s="59"/>
      <c r="J66" s="50" t="s">
        <v>0</v>
      </c>
      <c r="K66" s="60"/>
      <c r="L66" s="52" t="s">
        <v>164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</row>
    <row r="67" spans="1:24" s="1" customFormat="1" ht="17.25" customHeight="1">
      <c r="A67" s="58"/>
      <c r="B67" s="111"/>
      <c r="C67" s="163" t="s">
        <v>144</v>
      </c>
      <c r="D67" s="163"/>
      <c r="E67" s="163"/>
      <c r="F67" s="163"/>
      <c r="G67" s="163"/>
      <c r="H67" s="163"/>
      <c r="I67" s="49"/>
      <c r="J67" s="50" t="s">
        <v>79</v>
      </c>
      <c r="K67" s="58"/>
      <c r="L67" s="52" t="s">
        <v>282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  <row r="68" spans="1:24" s="1" customFormat="1" ht="32.25" customHeight="1">
      <c r="A68" s="58"/>
      <c r="B68" s="111"/>
      <c r="C68" s="163" t="s">
        <v>63</v>
      </c>
      <c r="D68" s="163"/>
      <c r="E68" s="163"/>
      <c r="F68" s="163"/>
      <c r="G68" s="163"/>
      <c r="H68" s="163"/>
      <c r="I68" s="49"/>
      <c r="J68" s="50" t="s">
        <v>79</v>
      </c>
      <c r="K68" s="58"/>
      <c r="L68" s="52" t="s">
        <v>282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</row>
    <row r="69" spans="1:24" s="1" customFormat="1" ht="15" customHeight="1">
      <c r="A69" s="58"/>
      <c r="B69" s="163" t="s">
        <v>176</v>
      </c>
      <c r="C69" s="163"/>
      <c r="D69" s="163"/>
      <c r="E69" s="48"/>
      <c r="F69" s="48"/>
      <c r="G69" s="48"/>
      <c r="H69" s="48"/>
      <c r="I69" s="49"/>
      <c r="J69" s="50"/>
      <c r="K69" s="25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s="1" customFormat="1" ht="15" customHeight="1">
      <c r="A70" s="58"/>
      <c r="B70" s="111"/>
      <c r="C70" s="163" t="s">
        <v>42</v>
      </c>
      <c r="D70" s="163"/>
      <c r="E70" s="163"/>
      <c r="F70" s="163"/>
      <c r="G70" s="163"/>
      <c r="H70" s="163"/>
      <c r="I70" s="49"/>
      <c r="J70" s="50" t="s">
        <v>0</v>
      </c>
      <c r="K70" s="25"/>
      <c r="L70" s="52" t="s">
        <v>163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s="1" customFormat="1" ht="15" customHeight="1">
      <c r="A71" s="58"/>
      <c r="B71" s="111"/>
      <c r="C71" s="163" t="s">
        <v>78</v>
      </c>
      <c r="D71" s="163"/>
      <c r="E71" s="163"/>
      <c r="F71" s="163"/>
      <c r="G71" s="163"/>
      <c r="H71" s="163"/>
      <c r="I71" s="49"/>
      <c r="J71" s="50" t="s">
        <v>99</v>
      </c>
      <c r="K71" s="25"/>
      <c r="L71" s="52" t="s">
        <v>283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s="1" customFormat="1" ht="15" customHeight="1">
      <c r="A72" s="58"/>
      <c r="B72" s="111"/>
      <c r="C72" s="163" t="s">
        <v>127</v>
      </c>
      <c r="D72" s="163"/>
      <c r="E72" s="163"/>
      <c r="F72" s="163"/>
      <c r="G72" s="163"/>
      <c r="H72" s="163"/>
      <c r="I72" s="49"/>
      <c r="J72" s="50" t="s">
        <v>99</v>
      </c>
      <c r="K72" s="25"/>
      <c r="L72" s="52" t="s">
        <v>283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4" s="1" customFormat="1" ht="30" customHeight="1">
      <c r="A73" s="58"/>
      <c r="B73" s="111"/>
      <c r="C73" s="163" t="s">
        <v>131</v>
      </c>
      <c r="D73" s="163"/>
      <c r="E73" s="163"/>
      <c r="F73" s="163"/>
      <c r="G73" s="163"/>
      <c r="H73" s="163"/>
      <c r="I73" s="49"/>
      <c r="J73" s="50" t="s">
        <v>33</v>
      </c>
      <c r="K73" s="25"/>
      <c r="L73" s="52" t="s">
        <v>164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s="1" customFormat="1" ht="31.5" customHeight="1">
      <c r="A74" s="58"/>
      <c r="B74" s="111"/>
      <c r="C74" s="163" t="s">
        <v>313</v>
      </c>
      <c r="D74" s="163"/>
      <c r="E74" s="163"/>
      <c r="F74" s="163"/>
      <c r="G74" s="163"/>
      <c r="H74" s="163"/>
      <c r="I74" s="49"/>
      <c r="J74" s="50" t="s">
        <v>12</v>
      </c>
      <c r="K74" s="25"/>
      <c r="L74" s="52" t="s">
        <v>278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  <row r="75" spans="1:24" s="1" customFormat="1" ht="19.5" customHeight="1">
      <c r="A75" s="58"/>
      <c r="B75" s="111"/>
      <c r="C75" s="163" t="s">
        <v>276</v>
      </c>
      <c r="D75" s="163"/>
      <c r="E75" s="163"/>
      <c r="F75" s="163"/>
      <c r="G75" s="163"/>
      <c r="H75" s="163"/>
      <c r="I75" s="164"/>
      <c r="J75" s="50" t="s">
        <v>30</v>
      </c>
      <c r="K75" s="25"/>
      <c r="L75" s="52" t="s">
        <v>250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</row>
    <row r="76" spans="1:24" s="1" customFormat="1" ht="34.5" customHeight="1">
      <c r="A76" s="58"/>
      <c r="B76" s="111"/>
      <c r="C76" s="163" t="s">
        <v>367</v>
      </c>
      <c r="D76" s="163"/>
      <c r="E76" s="163"/>
      <c r="F76" s="163"/>
      <c r="G76" s="163"/>
      <c r="H76" s="155"/>
      <c r="I76" s="56"/>
      <c r="J76" s="50" t="s">
        <v>97</v>
      </c>
      <c r="K76" s="25"/>
      <c r="L76" s="52" t="s">
        <v>315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</row>
    <row r="77" spans="1:24" s="1" customFormat="1" ht="34.5" customHeight="1">
      <c r="A77" s="58"/>
      <c r="B77" s="111"/>
      <c r="C77" s="163" t="s">
        <v>354</v>
      </c>
      <c r="D77" s="163"/>
      <c r="E77" s="163"/>
      <c r="F77" s="163"/>
      <c r="G77" s="163"/>
      <c r="H77" s="156"/>
      <c r="I77" s="56"/>
      <c r="J77" s="50" t="s">
        <v>12</v>
      </c>
      <c r="K77" s="25"/>
      <c r="L77" s="52" t="s">
        <v>172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</row>
    <row r="78" spans="1:24" s="1" customFormat="1" ht="34.5" customHeight="1">
      <c r="A78" s="58"/>
      <c r="B78" s="111"/>
      <c r="C78" s="163" t="s">
        <v>345</v>
      </c>
      <c r="D78" s="163"/>
      <c r="E78" s="163"/>
      <c r="F78" s="163"/>
      <c r="G78" s="163"/>
      <c r="H78" s="155"/>
      <c r="I78" s="56"/>
      <c r="J78" s="50" t="s">
        <v>12</v>
      </c>
      <c r="K78" s="25"/>
      <c r="L78" s="52" t="s">
        <v>343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</row>
    <row r="79" spans="1:24" s="1" customFormat="1" ht="36" customHeight="1">
      <c r="A79" s="58"/>
      <c r="B79" s="111"/>
      <c r="C79" s="163" t="s">
        <v>344</v>
      </c>
      <c r="D79" s="163"/>
      <c r="E79" s="163"/>
      <c r="F79" s="163"/>
      <c r="G79" s="163"/>
      <c r="H79" s="163"/>
      <c r="I79" s="49"/>
      <c r="J79" s="50" t="s">
        <v>76</v>
      </c>
      <c r="K79" s="25"/>
      <c r="L79" s="68" t="s">
        <v>342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68"/>
    </row>
    <row r="80" spans="1:24" s="1" customFormat="1" ht="15" customHeight="1">
      <c r="A80" s="96">
        <v>3</v>
      </c>
      <c r="B80" s="175" t="s">
        <v>209</v>
      </c>
      <c r="C80" s="175"/>
      <c r="D80" s="175"/>
      <c r="E80" s="175"/>
      <c r="F80" s="175"/>
      <c r="G80" s="175"/>
      <c r="H80" s="175"/>
      <c r="I80" s="176"/>
      <c r="J80" s="87" t="s">
        <v>9</v>
      </c>
      <c r="K80" s="88">
        <v>0.25</v>
      </c>
      <c r="L80" s="91">
        <f>K80*12*L22</f>
        <v>23822.699999999997</v>
      </c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</row>
    <row r="81" spans="1:24" s="1" customFormat="1" ht="65.25" customHeight="1">
      <c r="A81" s="58"/>
      <c r="B81" s="165" t="s">
        <v>173</v>
      </c>
      <c r="C81" s="165"/>
      <c r="D81" s="165"/>
      <c r="E81" s="165"/>
      <c r="F81" s="165"/>
      <c r="G81" s="165"/>
      <c r="H81" s="165"/>
      <c r="I81" s="166"/>
      <c r="J81" s="50"/>
      <c r="K81" s="25"/>
      <c r="L81" s="51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</row>
    <row r="82" spans="1:24" s="1" customFormat="1" ht="15" customHeight="1">
      <c r="A82" s="58"/>
      <c r="B82" s="163" t="s">
        <v>6</v>
      </c>
      <c r="C82" s="163"/>
      <c r="D82" s="163"/>
      <c r="E82" s="48"/>
      <c r="F82" s="48"/>
      <c r="G82" s="48"/>
      <c r="H82" s="48"/>
      <c r="I82" s="49"/>
      <c r="J82" s="50"/>
      <c r="K82" s="25"/>
      <c r="L82" s="51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</row>
    <row r="83" spans="1:24" s="1" customFormat="1" ht="15" customHeight="1">
      <c r="A83" s="58"/>
      <c r="B83" s="111"/>
      <c r="C83" s="163" t="s">
        <v>42</v>
      </c>
      <c r="D83" s="163"/>
      <c r="E83" s="163"/>
      <c r="F83" s="163"/>
      <c r="G83" s="163"/>
      <c r="H83" s="163"/>
      <c r="I83" s="49"/>
      <c r="J83" s="50" t="s">
        <v>0</v>
      </c>
      <c r="K83" s="25"/>
      <c r="L83" s="52" t="s">
        <v>170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</row>
    <row r="84" spans="1:24" s="1" customFormat="1" ht="15" customHeight="1">
      <c r="A84" s="58"/>
      <c r="B84" s="111"/>
      <c r="C84" s="163" t="s">
        <v>67</v>
      </c>
      <c r="D84" s="163"/>
      <c r="E84" s="163"/>
      <c r="F84" s="163"/>
      <c r="G84" s="163"/>
      <c r="H84" s="163"/>
      <c r="I84" s="49"/>
      <c r="J84" s="50" t="s">
        <v>61</v>
      </c>
      <c r="K84" s="25"/>
      <c r="L84" s="147" t="s">
        <v>284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</row>
    <row r="85" spans="1:24" s="1" customFormat="1" ht="15" customHeight="1">
      <c r="A85" s="58"/>
      <c r="B85" s="111"/>
      <c r="C85" s="163" t="s">
        <v>72</v>
      </c>
      <c r="D85" s="163"/>
      <c r="E85" s="163"/>
      <c r="F85" s="163"/>
      <c r="G85" s="163"/>
      <c r="H85" s="163"/>
      <c r="I85" s="49"/>
      <c r="J85" s="50" t="s">
        <v>65</v>
      </c>
      <c r="K85" s="25"/>
      <c r="L85" s="52" t="s">
        <v>320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</row>
    <row r="86" spans="1:24" s="1" customFormat="1" ht="15" customHeight="1">
      <c r="A86" s="58"/>
      <c r="B86" s="111"/>
      <c r="C86" s="163" t="s">
        <v>70</v>
      </c>
      <c r="D86" s="163"/>
      <c r="E86" s="163"/>
      <c r="F86" s="163"/>
      <c r="G86" s="163"/>
      <c r="H86" s="163"/>
      <c r="I86" s="49"/>
      <c r="J86" s="50" t="s">
        <v>15</v>
      </c>
      <c r="K86" s="25"/>
      <c r="L86" s="52" t="s">
        <v>346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</row>
    <row r="87" spans="1:24" s="1" customFormat="1" ht="15" customHeight="1">
      <c r="A87" s="58"/>
      <c r="B87" s="48"/>
      <c r="C87" s="163" t="s">
        <v>73</v>
      </c>
      <c r="D87" s="163"/>
      <c r="E87" s="163"/>
      <c r="F87" s="163"/>
      <c r="G87" s="163"/>
      <c r="H87" s="163"/>
      <c r="I87" s="49"/>
      <c r="J87" s="50" t="s">
        <v>99</v>
      </c>
      <c r="K87" s="25"/>
      <c r="L87" s="52" t="s">
        <v>285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</row>
    <row r="88" spans="1:24" s="1" customFormat="1" ht="15" customHeight="1">
      <c r="A88" s="58"/>
      <c r="B88" s="48"/>
      <c r="C88" s="163" t="s">
        <v>230</v>
      </c>
      <c r="D88" s="163"/>
      <c r="E88" s="163"/>
      <c r="F88" s="163"/>
      <c r="G88" s="163"/>
      <c r="H88" s="163"/>
      <c r="I88" s="164"/>
      <c r="J88" s="50" t="s">
        <v>30</v>
      </c>
      <c r="K88" s="25"/>
      <c r="L88" s="68" t="s">
        <v>250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68"/>
    </row>
    <row r="89" spans="1:24" s="1" customFormat="1" ht="15" customHeight="1">
      <c r="A89" s="58"/>
      <c r="B89" s="48"/>
      <c r="C89" s="163" t="s">
        <v>130</v>
      </c>
      <c r="D89" s="163"/>
      <c r="E89" s="163"/>
      <c r="F89" s="163"/>
      <c r="G89" s="163"/>
      <c r="H89" s="163"/>
      <c r="I89" s="49"/>
      <c r="J89" s="50" t="s">
        <v>99</v>
      </c>
      <c r="K89" s="25"/>
      <c r="L89" s="52" t="s">
        <v>283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</row>
    <row r="90" spans="1:24" s="1" customFormat="1" ht="15" customHeight="1">
      <c r="A90" s="131"/>
      <c r="B90" s="124"/>
      <c r="C90" s="179" t="s">
        <v>71</v>
      </c>
      <c r="D90" s="179"/>
      <c r="E90" s="179"/>
      <c r="F90" s="179"/>
      <c r="G90" s="179"/>
      <c r="H90" s="179"/>
      <c r="I90" s="61"/>
      <c r="J90" s="54" t="s">
        <v>30</v>
      </c>
      <c r="K90" s="62"/>
      <c r="L90" s="55" t="s">
        <v>167</v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55"/>
    </row>
    <row r="91" spans="1:24" s="1" customFormat="1" ht="15" customHeight="1">
      <c r="A91" s="58"/>
      <c r="B91" s="111"/>
      <c r="C91" s="163" t="s">
        <v>74</v>
      </c>
      <c r="D91" s="163"/>
      <c r="E91" s="163"/>
      <c r="F91" s="163"/>
      <c r="G91" s="163"/>
      <c r="H91" s="163"/>
      <c r="I91" s="49"/>
      <c r="J91" s="50" t="s">
        <v>0</v>
      </c>
      <c r="K91" s="25"/>
      <c r="L91" s="52" t="s">
        <v>323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</row>
    <row r="92" spans="1:24" ht="15" customHeight="1">
      <c r="A92" s="96">
        <v>4</v>
      </c>
      <c r="B92" s="175" t="s">
        <v>210</v>
      </c>
      <c r="C92" s="175"/>
      <c r="D92" s="175"/>
      <c r="E92" s="175"/>
      <c r="F92" s="175"/>
      <c r="G92" s="175"/>
      <c r="H92" s="175"/>
      <c r="I92" s="176"/>
      <c r="J92" s="87" t="s">
        <v>9</v>
      </c>
      <c r="K92" s="93">
        <v>1.91</v>
      </c>
      <c r="L92" s="91">
        <f>K92*12*L22</f>
        <v>182005.42799999999</v>
      </c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</row>
    <row r="93" spans="1:24" ht="64.5" customHeight="1">
      <c r="A93" s="58"/>
      <c r="B93" s="165" t="s">
        <v>173</v>
      </c>
      <c r="C93" s="165"/>
      <c r="D93" s="165"/>
      <c r="E93" s="165"/>
      <c r="F93" s="165"/>
      <c r="G93" s="165"/>
      <c r="H93" s="165"/>
      <c r="I93" s="166"/>
      <c r="J93" s="50"/>
      <c r="K93" s="25"/>
      <c r="L93" s="51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</row>
    <row r="94" spans="1:24" ht="33.75" customHeight="1">
      <c r="A94" s="58"/>
      <c r="B94" s="48"/>
      <c r="C94" s="163" t="s">
        <v>238</v>
      </c>
      <c r="D94" s="163"/>
      <c r="E94" s="163"/>
      <c r="F94" s="163"/>
      <c r="G94" s="163"/>
      <c r="H94" s="163"/>
      <c r="I94" s="164"/>
      <c r="J94" s="120" t="s">
        <v>270</v>
      </c>
      <c r="K94" s="25"/>
      <c r="L94" s="52" t="s">
        <v>250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</row>
    <row r="95" spans="1:24" ht="29.25" customHeight="1">
      <c r="A95" s="58"/>
      <c r="B95" s="48"/>
      <c r="C95" s="163" t="s">
        <v>240</v>
      </c>
      <c r="D95" s="163"/>
      <c r="E95" s="163"/>
      <c r="F95" s="163"/>
      <c r="G95" s="163"/>
      <c r="H95" s="163"/>
      <c r="I95" s="164"/>
      <c r="J95" s="120" t="s">
        <v>241</v>
      </c>
      <c r="K95" s="25"/>
      <c r="L95" s="147" t="s">
        <v>347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</row>
    <row r="96" spans="1:24" ht="103.5" customHeight="1">
      <c r="A96" s="58"/>
      <c r="B96" s="48"/>
      <c r="C96" s="163" t="s">
        <v>267</v>
      </c>
      <c r="D96" s="165"/>
      <c r="E96" s="165"/>
      <c r="F96" s="165"/>
      <c r="G96" s="165"/>
      <c r="H96" s="165"/>
      <c r="I96" s="166"/>
      <c r="J96" s="120" t="s">
        <v>242</v>
      </c>
      <c r="K96" s="25"/>
      <c r="L96" s="147" t="s">
        <v>167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</row>
    <row r="97" spans="1:24" ht="117" customHeight="1">
      <c r="A97" s="58"/>
      <c r="B97" s="48"/>
      <c r="C97" s="163" t="s">
        <v>184</v>
      </c>
      <c r="D97" s="163"/>
      <c r="E97" s="163"/>
      <c r="F97" s="163"/>
      <c r="G97" s="163"/>
      <c r="H97" s="163"/>
      <c r="I97" s="56"/>
      <c r="J97" s="120" t="s">
        <v>243</v>
      </c>
      <c r="K97" s="25"/>
      <c r="L97" s="52" t="s">
        <v>321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</row>
    <row r="98" spans="1:24" ht="48.75" customHeight="1">
      <c r="A98" s="58"/>
      <c r="B98" s="111"/>
      <c r="C98" s="163" t="s">
        <v>185</v>
      </c>
      <c r="D98" s="163"/>
      <c r="E98" s="163"/>
      <c r="F98" s="163"/>
      <c r="G98" s="163"/>
      <c r="H98" s="163"/>
      <c r="I98" s="164"/>
      <c r="J98" s="120" t="s">
        <v>244</v>
      </c>
      <c r="K98" s="25"/>
      <c r="L98" s="52" t="s">
        <v>167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</row>
    <row r="99" spans="1:24" ht="19.5" customHeight="1">
      <c r="A99" s="58"/>
      <c r="B99" s="163" t="s">
        <v>6</v>
      </c>
      <c r="C99" s="163"/>
      <c r="D99" s="163"/>
      <c r="E99" s="163"/>
      <c r="F99" s="163"/>
      <c r="G99" s="163"/>
      <c r="H99" s="163"/>
      <c r="I99" s="164"/>
      <c r="J99" s="50"/>
      <c r="K99" s="25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</row>
    <row r="100" spans="1:24" ht="15" customHeight="1">
      <c r="A100" s="58"/>
      <c r="B100" s="48"/>
      <c r="C100" s="163" t="s">
        <v>34</v>
      </c>
      <c r="D100" s="163"/>
      <c r="E100" s="163"/>
      <c r="F100" s="163"/>
      <c r="G100" s="163"/>
      <c r="H100" s="163"/>
      <c r="I100" s="49"/>
      <c r="J100" s="50" t="s">
        <v>0</v>
      </c>
      <c r="K100" s="25"/>
      <c r="L100" s="52" t="s">
        <v>167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</row>
    <row r="101" spans="1:24" ht="15" customHeight="1">
      <c r="A101" s="58"/>
      <c r="B101" s="48"/>
      <c r="C101" s="163" t="s">
        <v>118</v>
      </c>
      <c r="D101" s="163"/>
      <c r="E101" s="163"/>
      <c r="F101" s="163"/>
      <c r="G101" s="163"/>
      <c r="H101" s="163"/>
      <c r="I101" s="49"/>
      <c r="J101" s="50" t="s">
        <v>77</v>
      </c>
      <c r="K101" s="25"/>
      <c r="L101" s="52" t="s">
        <v>286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</row>
    <row r="102" spans="1:24" ht="30" customHeight="1">
      <c r="A102" s="58"/>
      <c r="B102" s="48"/>
      <c r="C102" s="163" t="s">
        <v>150</v>
      </c>
      <c r="D102" s="163"/>
      <c r="E102" s="163"/>
      <c r="F102" s="163"/>
      <c r="G102" s="163"/>
      <c r="H102" s="163"/>
      <c r="I102" s="164"/>
      <c r="J102" s="50" t="s">
        <v>30</v>
      </c>
      <c r="K102" s="25"/>
      <c r="L102" s="52" t="s">
        <v>169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</row>
    <row r="103" spans="1:24" ht="15" customHeight="1">
      <c r="A103" s="58"/>
      <c r="B103" s="48"/>
      <c r="C103" s="163" t="s">
        <v>43</v>
      </c>
      <c r="D103" s="163"/>
      <c r="E103" s="163"/>
      <c r="F103" s="163"/>
      <c r="G103" s="163"/>
      <c r="H103" s="163"/>
      <c r="I103" s="56"/>
      <c r="J103" s="50" t="s">
        <v>0</v>
      </c>
      <c r="K103" s="25"/>
      <c r="L103" s="52" t="s">
        <v>169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1:24" ht="15" customHeight="1">
      <c r="A104" s="58"/>
      <c r="B104" s="48"/>
      <c r="C104" s="163" t="s">
        <v>94</v>
      </c>
      <c r="D104" s="163"/>
      <c r="E104" s="163"/>
      <c r="F104" s="163"/>
      <c r="G104" s="163"/>
      <c r="H104" s="163"/>
      <c r="I104" s="56"/>
      <c r="J104" s="50" t="s">
        <v>0</v>
      </c>
      <c r="K104" s="25"/>
      <c r="L104" s="52" t="s">
        <v>234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</row>
    <row r="105" spans="1:24" ht="15" customHeight="1">
      <c r="A105" s="58"/>
      <c r="B105" s="48"/>
      <c r="C105" s="163" t="s">
        <v>44</v>
      </c>
      <c r="D105" s="163"/>
      <c r="E105" s="163"/>
      <c r="F105" s="163"/>
      <c r="G105" s="163"/>
      <c r="H105" s="163"/>
      <c r="I105" s="56"/>
      <c r="J105" s="50" t="s">
        <v>0</v>
      </c>
      <c r="K105" s="25"/>
      <c r="L105" s="52" t="s">
        <v>168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</row>
    <row r="106" spans="1:24" ht="15" customHeight="1">
      <c r="A106" s="58"/>
      <c r="B106" s="48"/>
      <c r="C106" s="163" t="s">
        <v>135</v>
      </c>
      <c r="D106" s="163"/>
      <c r="E106" s="163"/>
      <c r="F106" s="163"/>
      <c r="G106" s="163"/>
      <c r="H106" s="163"/>
      <c r="I106" s="56"/>
      <c r="J106" s="50" t="s">
        <v>0</v>
      </c>
      <c r="K106" s="25"/>
      <c r="L106" s="52" t="s">
        <v>172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</row>
    <row r="107" spans="1:24" s="1" customFormat="1" ht="15" customHeight="1">
      <c r="A107" s="96">
        <v>5</v>
      </c>
      <c r="B107" s="175" t="s">
        <v>211</v>
      </c>
      <c r="C107" s="175"/>
      <c r="D107" s="175"/>
      <c r="E107" s="175"/>
      <c r="F107" s="175"/>
      <c r="G107" s="175"/>
      <c r="H107" s="175"/>
      <c r="I107" s="176"/>
      <c r="J107" s="87" t="s">
        <v>9</v>
      </c>
      <c r="K107" s="88">
        <v>0.17</v>
      </c>
      <c r="L107" s="91">
        <f>K107*12*L22</f>
        <v>16199.436</v>
      </c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</row>
    <row r="108" spans="1:24" s="1" customFormat="1" ht="63.75" customHeight="1">
      <c r="A108" s="58"/>
      <c r="B108" s="169" t="s">
        <v>173</v>
      </c>
      <c r="C108" s="169"/>
      <c r="D108" s="169"/>
      <c r="E108" s="169"/>
      <c r="F108" s="169"/>
      <c r="G108" s="169"/>
      <c r="H108" s="169"/>
      <c r="I108" s="170"/>
      <c r="J108" s="50"/>
      <c r="K108" s="25"/>
      <c r="L108" s="51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4" ht="13.5" customHeight="1">
      <c r="A109" s="132"/>
      <c r="B109" s="163" t="s">
        <v>6</v>
      </c>
      <c r="C109" s="163"/>
      <c r="D109" s="163"/>
      <c r="E109" s="48"/>
      <c r="F109" s="48"/>
      <c r="G109" s="48"/>
      <c r="H109" s="48"/>
      <c r="I109" s="49"/>
      <c r="J109" s="50"/>
      <c r="K109" s="25"/>
      <c r="L109" s="64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</row>
    <row r="110" spans="1:24" ht="30.75" customHeight="1">
      <c r="A110" s="132"/>
      <c r="B110" s="119"/>
      <c r="C110" s="163" t="s">
        <v>187</v>
      </c>
      <c r="D110" s="163"/>
      <c r="E110" s="163"/>
      <c r="F110" s="163"/>
      <c r="G110" s="163"/>
      <c r="H110" s="163"/>
      <c r="I110" s="164"/>
      <c r="J110" s="50" t="s">
        <v>0</v>
      </c>
      <c r="K110" s="25"/>
      <c r="L110" s="52" t="s">
        <v>167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</row>
    <row r="111" spans="1:24" ht="33" customHeight="1">
      <c r="A111" s="132"/>
      <c r="B111" s="163" t="s">
        <v>174</v>
      </c>
      <c r="C111" s="163"/>
      <c r="D111" s="163"/>
      <c r="E111" s="163"/>
      <c r="F111" s="163"/>
      <c r="G111" s="163"/>
      <c r="H111" s="163"/>
      <c r="I111" s="164"/>
      <c r="J111" s="50"/>
      <c r="K111" s="25"/>
      <c r="L111" s="52" t="s">
        <v>305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</row>
    <row r="112" spans="1:24" ht="14.25" customHeight="1">
      <c r="A112" s="132"/>
      <c r="B112" s="119"/>
      <c r="C112" s="163" t="s">
        <v>175</v>
      </c>
      <c r="D112" s="163"/>
      <c r="E112" s="163"/>
      <c r="F112" s="163"/>
      <c r="G112" s="163"/>
      <c r="H112" s="163"/>
      <c r="I112" s="164"/>
      <c r="J112" s="50" t="s">
        <v>0</v>
      </c>
      <c r="K112" s="25"/>
      <c r="L112" s="52" t="s">
        <v>348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</row>
    <row r="113" spans="1:24" ht="63.75" customHeight="1">
      <c r="A113" s="96">
        <v>6</v>
      </c>
      <c r="B113" s="173" t="s">
        <v>227</v>
      </c>
      <c r="C113" s="173"/>
      <c r="D113" s="173"/>
      <c r="E113" s="173"/>
      <c r="F113" s="173"/>
      <c r="G113" s="173"/>
      <c r="H113" s="173"/>
      <c r="I113" s="174"/>
      <c r="J113" s="87" t="s">
        <v>9</v>
      </c>
      <c r="K113" s="88">
        <v>2.41</v>
      </c>
      <c r="L113" s="89">
        <f>K113*12*L22</f>
        <v>229650.828</v>
      </c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</row>
    <row r="114" spans="1:24" ht="60" customHeight="1">
      <c r="A114" s="58"/>
      <c r="B114" s="165" t="s">
        <v>173</v>
      </c>
      <c r="C114" s="165"/>
      <c r="D114" s="165"/>
      <c r="E114" s="165"/>
      <c r="F114" s="165"/>
      <c r="G114" s="165"/>
      <c r="H114" s="165"/>
      <c r="I114" s="166"/>
      <c r="J114" s="50"/>
      <c r="K114" s="58"/>
      <c r="L114" s="51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</row>
    <row r="115" spans="1:24" ht="15" customHeight="1">
      <c r="A115" s="58"/>
      <c r="B115" s="163" t="s">
        <v>6</v>
      </c>
      <c r="C115" s="163"/>
      <c r="D115" s="163"/>
      <c r="E115" s="48"/>
      <c r="F115" s="48"/>
      <c r="G115" s="48"/>
      <c r="H115" s="48"/>
      <c r="I115" s="49"/>
      <c r="J115" s="50"/>
      <c r="K115" s="58"/>
      <c r="L115" s="51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</row>
    <row r="116" spans="1:24" ht="15" customHeight="1">
      <c r="A116" s="58"/>
      <c r="B116" s="111"/>
      <c r="C116" s="163" t="s">
        <v>31</v>
      </c>
      <c r="D116" s="163"/>
      <c r="E116" s="163"/>
      <c r="F116" s="163"/>
      <c r="G116" s="163"/>
      <c r="H116" s="163"/>
      <c r="I116" s="49"/>
      <c r="J116" s="50" t="s">
        <v>30</v>
      </c>
      <c r="K116" s="58"/>
      <c r="L116" s="52" t="s">
        <v>169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</row>
    <row r="117" spans="1:24" ht="28.5" customHeight="1">
      <c r="A117" s="58"/>
      <c r="B117" s="111"/>
      <c r="C117" s="163" t="s">
        <v>103</v>
      </c>
      <c r="D117" s="163"/>
      <c r="E117" s="163"/>
      <c r="F117" s="163"/>
      <c r="G117" s="163"/>
      <c r="H117" s="163"/>
      <c r="I117" s="49"/>
      <c r="J117" s="50" t="s">
        <v>97</v>
      </c>
      <c r="K117" s="58"/>
      <c r="L117" s="68" t="s">
        <v>349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68"/>
    </row>
    <row r="118" spans="1:24" ht="14.25" customHeight="1">
      <c r="A118" s="58"/>
      <c r="B118" s="111"/>
      <c r="C118" s="163" t="s">
        <v>6</v>
      </c>
      <c r="D118" s="163"/>
      <c r="E118" s="163"/>
      <c r="F118" s="163"/>
      <c r="G118" s="163"/>
      <c r="H118" s="163"/>
      <c r="I118" s="164"/>
      <c r="J118" s="50"/>
      <c r="K118" s="58"/>
      <c r="L118" s="68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68"/>
    </row>
    <row r="119" spans="1:24" ht="16.5" customHeight="1">
      <c r="A119" s="58"/>
      <c r="B119" s="111"/>
      <c r="C119" s="163" t="s">
        <v>293</v>
      </c>
      <c r="D119" s="163"/>
      <c r="E119" s="163"/>
      <c r="F119" s="163"/>
      <c r="G119" s="163"/>
      <c r="H119" s="163"/>
      <c r="I119" s="164"/>
      <c r="J119" s="50" t="s">
        <v>97</v>
      </c>
      <c r="K119" s="58"/>
      <c r="L119" s="68" t="s">
        <v>163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68"/>
    </row>
    <row r="120" spans="1:24" ht="15" customHeight="1">
      <c r="A120" s="58"/>
      <c r="B120" s="111"/>
      <c r="C120" s="163" t="s">
        <v>287</v>
      </c>
      <c r="D120" s="163"/>
      <c r="E120" s="163"/>
      <c r="F120" s="163"/>
      <c r="G120" s="163"/>
      <c r="H120" s="163"/>
      <c r="I120" s="164"/>
      <c r="J120" s="50" t="s">
        <v>0</v>
      </c>
      <c r="K120" s="58"/>
      <c r="L120" s="68" t="s">
        <v>165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68"/>
    </row>
    <row r="121" spans="1:24" ht="15" customHeight="1">
      <c r="A121" s="58"/>
      <c r="B121" s="111"/>
      <c r="C121" s="163" t="s">
        <v>288</v>
      </c>
      <c r="D121" s="163"/>
      <c r="E121" s="163"/>
      <c r="F121" s="163"/>
      <c r="G121" s="163"/>
      <c r="H121" s="163"/>
      <c r="I121" s="164"/>
      <c r="J121" s="50" t="s">
        <v>0</v>
      </c>
      <c r="K121" s="58"/>
      <c r="L121" s="68" t="s">
        <v>234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68"/>
    </row>
    <row r="122" spans="1:24" ht="16.5" customHeight="1">
      <c r="A122" s="58"/>
      <c r="B122" s="111"/>
      <c r="C122" s="163" t="s">
        <v>289</v>
      </c>
      <c r="D122" s="163"/>
      <c r="E122" s="163"/>
      <c r="F122" s="163"/>
      <c r="G122" s="163"/>
      <c r="H122" s="163"/>
      <c r="I122" s="164"/>
      <c r="J122" s="50" t="s">
        <v>0</v>
      </c>
      <c r="K122" s="58"/>
      <c r="L122" s="68" t="s">
        <v>315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68"/>
    </row>
    <row r="123" spans="1:24" ht="15.75" customHeight="1">
      <c r="A123" s="58"/>
      <c r="B123" s="111"/>
      <c r="C123" s="163" t="s">
        <v>290</v>
      </c>
      <c r="D123" s="163"/>
      <c r="E123" s="163"/>
      <c r="F123" s="163"/>
      <c r="G123" s="163"/>
      <c r="H123" s="163"/>
      <c r="I123" s="164"/>
      <c r="J123" s="50" t="s">
        <v>0</v>
      </c>
      <c r="K123" s="58"/>
      <c r="L123" s="68" t="s">
        <v>350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68"/>
    </row>
    <row r="124" spans="1:24" ht="16.5" customHeight="1">
      <c r="A124" s="58"/>
      <c r="B124" s="111"/>
      <c r="C124" s="163" t="s">
        <v>291</v>
      </c>
      <c r="D124" s="163"/>
      <c r="E124" s="163"/>
      <c r="F124" s="163"/>
      <c r="G124" s="163"/>
      <c r="H124" s="163"/>
      <c r="I124" s="164"/>
      <c r="J124" s="50" t="s">
        <v>0</v>
      </c>
      <c r="K124" s="58"/>
      <c r="L124" s="68" t="s">
        <v>315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68"/>
    </row>
    <row r="125" spans="1:24" ht="14.25" customHeight="1">
      <c r="A125" s="58"/>
      <c r="B125" s="111"/>
      <c r="C125" s="163" t="s">
        <v>292</v>
      </c>
      <c r="D125" s="163"/>
      <c r="E125" s="163"/>
      <c r="F125" s="163"/>
      <c r="G125" s="163"/>
      <c r="H125" s="163"/>
      <c r="I125" s="164"/>
      <c r="J125" s="50" t="s">
        <v>0</v>
      </c>
      <c r="K125" s="58"/>
      <c r="L125" s="68" t="s">
        <v>163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68"/>
    </row>
    <row r="126" spans="1:24" ht="21.75" customHeight="1">
      <c r="A126" s="58"/>
      <c r="B126" s="111"/>
      <c r="C126" s="163" t="s">
        <v>294</v>
      </c>
      <c r="D126" s="163"/>
      <c r="E126" s="163"/>
      <c r="F126" s="163"/>
      <c r="G126" s="163"/>
      <c r="H126" s="163"/>
      <c r="I126" s="164"/>
      <c r="J126" s="50" t="s">
        <v>0</v>
      </c>
      <c r="K126" s="58"/>
      <c r="L126" s="68" t="s">
        <v>169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68"/>
    </row>
    <row r="127" spans="1:24" ht="31.5" customHeight="1">
      <c r="A127" s="58"/>
      <c r="B127" s="111"/>
      <c r="C127" s="163" t="s">
        <v>145</v>
      </c>
      <c r="D127" s="163"/>
      <c r="E127" s="163"/>
      <c r="F127" s="163"/>
      <c r="G127" s="163"/>
      <c r="H127" s="163"/>
      <c r="I127" s="164"/>
      <c r="J127" s="50" t="s">
        <v>97</v>
      </c>
      <c r="K127" s="58"/>
      <c r="L127" s="52" t="s">
        <v>234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</row>
    <row r="128" spans="1:24" ht="15" customHeight="1">
      <c r="A128" s="58"/>
      <c r="B128" s="111"/>
      <c r="C128" s="163" t="s">
        <v>101</v>
      </c>
      <c r="D128" s="163"/>
      <c r="E128" s="163"/>
      <c r="F128" s="163"/>
      <c r="G128" s="163"/>
      <c r="H128" s="163"/>
      <c r="I128" s="49"/>
      <c r="J128" s="50" t="s">
        <v>97</v>
      </c>
      <c r="K128" s="58"/>
      <c r="L128" s="52" t="s">
        <v>171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</row>
    <row r="129" spans="1:24" ht="15" customHeight="1">
      <c r="A129" s="58"/>
      <c r="B129" s="111"/>
      <c r="C129" s="163" t="s">
        <v>102</v>
      </c>
      <c r="D129" s="163"/>
      <c r="E129" s="163"/>
      <c r="F129" s="163"/>
      <c r="G129" s="163"/>
      <c r="H129" s="163"/>
      <c r="I129" s="49"/>
      <c r="J129" s="50" t="s">
        <v>30</v>
      </c>
      <c r="K129" s="58"/>
      <c r="L129" s="52" t="s">
        <v>351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</row>
    <row r="130" spans="1:24" ht="15" customHeight="1">
      <c r="A130" s="58"/>
      <c r="B130" s="163" t="s">
        <v>109</v>
      </c>
      <c r="C130" s="163"/>
      <c r="D130" s="163"/>
      <c r="E130" s="163"/>
      <c r="F130" s="163"/>
      <c r="G130" s="163"/>
      <c r="H130" s="163"/>
      <c r="I130" s="49"/>
      <c r="J130" s="50"/>
      <c r="K130" s="58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</row>
    <row r="131" spans="1:24" ht="15" customHeight="1">
      <c r="A131" s="58"/>
      <c r="B131" s="111"/>
      <c r="C131" s="163" t="s">
        <v>100</v>
      </c>
      <c r="D131" s="163"/>
      <c r="E131" s="163"/>
      <c r="F131" s="163"/>
      <c r="G131" s="163"/>
      <c r="H131" s="163"/>
      <c r="I131" s="49"/>
      <c r="J131" s="50" t="s">
        <v>0</v>
      </c>
      <c r="K131" s="58"/>
      <c r="L131" s="52" t="s">
        <v>169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</row>
    <row r="132" spans="1:24" ht="15" customHeight="1">
      <c r="A132" s="58"/>
      <c r="B132" s="111"/>
      <c r="C132" s="163" t="s">
        <v>80</v>
      </c>
      <c r="D132" s="163"/>
      <c r="E132" s="163"/>
      <c r="F132" s="163"/>
      <c r="G132" s="163"/>
      <c r="H132" s="163"/>
      <c r="I132" s="49"/>
      <c r="J132" s="50" t="s">
        <v>0</v>
      </c>
      <c r="K132" s="58"/>
      <c r="L132" s="52" t="s">
        <v>315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</row>
    <row r="133" spans="1:24" ht="15" customHeight="1">
      <c r="A133" s="58"/>
      <c r="B133" s="111"/>
      <c r="C133" s="163" t="s">
        <v>81</v>
      </c>
      <c r="D133" s="163"/>
      <c r="E133" s="163"/>
      <c r="F133" s="163"/>
      <c r="G133" s="163"/>
      <c r="H133" s="163"/>
      <c r="I133" s="49"/>
      <c r="J133" s="50" t="s">
        <v>0</v>
      </c>
      <c r="K133" s="58"/>
      <c r="L133" s="52" t="s">
        <v>168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</row>
    <row r="134" spans="1:24" ht="15" customHeight="1">
      <c r="A134" s="58"/>
      <c r="B134" s="111"/>
      <c r="C134" s="163" t="s">
        <v>83</v>
      </c>
      <c r="D134" s="163"/>
      <c r="E134" s="163"/>
      <c r="F134" s="163"/>
      <c r="G134" s="163"/>
      <c r="H134" s="163"/>
      <c r="I134" s="49"/>
      <c r="J134" s="50" t="s">
        <v>0</v>
      </c>
      <c r="K134" s="58"/>
      <c r="L134" s="52" t="s">
        <v>172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</row>
    <row r="135" spans="1:24" ht="15" customHeight="1">
      <c r="A135" s="58"/>
      <c r="B135" s="111"/>
      <c r="C135" s="163" t="s">
        <v>231</v>
      </c>
      <c r="D135" s="163"/>
      <c r="E135" s="163"/>
      <c r="F135" s="163"/>
      <c r="G135" s="163"/>
      <c r="H135" s="163"/>
      <c r="I135" s="49"/>
      <c r="J135" s="50" t="s">
        <v>0</v>
      </c>
      <c r="K135" s="58"/>
      <c r="L135" s="52" t="s">
        <v>163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</row>
    <row r="136" spans="1:24" ht="15" customHeight="1">
      <c r="A136" s="58"/>
      <c r="B136" s="111"/>
      <c r="C136" s="163" t="s">
        <v>84</v>
      </c>
      <c r="D136" s="163"/>
      <c r="E136" s="163"/>
      <c r="F136" s="163"/>
      <c r="G136" s="163"/>
      <c r="H136" s="163"/>
      <c r="I136" s="49"/>
      <c r="J136" s="50" t="s">
        <v>0</v>
      </c>
      <c r="K136" s="58"/>
      <c r="L136" s="52" t="s">
        <v>165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</row>
    <row r="137" spans="1:24" ht="15" customHeight="1">
      <c r="A137" s="58"/>
      <c r="B137" s="111"/>
      <c r="C137" s="163" t="s">
        <v>146</v>
      </c>
      <c r="D137" s="163"/>
      <c r="E137" s="163"/>
      <c r="F137" s="163"/>
      <c r="G137" s="163"/>
      <c r="H137" s="163"/>
      <c r="I137" s="49"/>
      <c r="J137" s="50" t="s">
        <v>0</v>
      </c>
      <c r="K137" s="58"/>
      <c r="L137" s="68" t="s">
        <v>170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68"/>
    </row>
    <row r="138" spans="1:24" ht="15" customHeight="1">
      <c r="A138" s="58"/>
      <c r="B138" s="111"/>
      <c r="C138" s="163" t="s">
        <v>83</v>
      </c>
      <c r="D138" s="163"/>
      <c r="E138" s="163"/>
      <c r="F138" s="163"/>
      <c r="G138" s="163"/>
      <c r="H138" s="163"/>
      <c r="I138" s="49"/>
      <c r="J138" s="50" t="s">
        <v>0</v>
      </c>
      <c r="K138" s="58"/>
      <c r="L138" s="68" t="s">
        <v>169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68"/>
    </row>
    <row r="139" spans="1:24" ht="15" customHeight="1">
      <c r="A139" s="58"/>
      <c r="B139" s="111"/>
      <c r="C139" s="163" t="s">
        <v>232</v>
      </c>
      <c r="D139" s="163"/>
      <c r="E139" s="163"/>
      <c r="F139" s="163"/>
      <c r="G139" s="163"/>
      <c r="H139" s="163"/>
      <c r="I139" s="49"/>
      <c r="J139" s="50" t="s">
        <v>0</v>
      </c>
      <c r="K139" s="58"/>
      <c r="L139" s="68" t="s">
        <v>234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68"/>
    </row>
    <row r="140" spans="1:24" ht="15" customHeight="1">
      <c r="A140" s="58"/>
      <c r="B140" s="111"/>
      <c r="C140" s="163" t="s">
        <v>85</v>
      </c>
      <c r="D140" s="163"/>
      <c r="E140" s="163"/>
      <c r="F140" s="163"/>
      <c r="G140" s="163"/>
      <c r="H140" s="163"/>
      <c r="I140" s="49"/>
      <c r="J140" s="50" t="s">
        <v>0</v>
      </c>
      <c r="K140" s="58"/>
      <c r="L140" s="52" t="s">
        <v>163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</row>
    <row r="141" spans="1:24" ht="15" customHeight="1">
      <c r="A141" s="58"/>
      <c r="B141" s="111"/>
      <c r="C141" s="163" t="s">
        <v>134</v>
      </c>
      <c r="D141" s="163"/>
      <c r="E141" s="163"/>
      <c r="F141" s="163"/>
      <c r="G141" s="163"/>
      <c r="H141" s="163"/>
      <c r="I141" s="49"/>
      <c r="J141" s="50" t="s">
        <v>0</v>
      </c>
      <c r="K141" s="58"/>
      <c r="L141" s="52" t="s">
        <v>168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</row>
    <row r="142" spans="1:24" ht="15" customHeight="1">
      <c r="A142" s="58"/>
      <c r="B142" s="111"/>
      <c r="C142" s="163" t="s">
        <v>86</v>
      </c>
      <c r="D142" s="163"/>
      <c r="E142" s="163"/>
      <c r="F142" s="163"/>
      <c r="G142" s="163"/>
      <c r="H142" s="163"/>
      <c r="I142" s="49"/>
      <c r="J142" s="50" t="s">
        <v>0</v>
      </c>
      <c r="K142" s="58"/>
      <c r="L142" s="52" t="s">
        <v>172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</row>
    <row r="143" spans="1:24" ht="27" customHeight="1">
      <c r="A143" s="58"/>
      <c r="B143" s="163" t="s">
        <v>3</v>
      </c>
      <c r="C143" s="163"/>
      <c r="D143" s="163"/>
      <c r="E143" s="163"/>
      <c r="F143" s="163"/>
      <c r="G143" s="163"/>
      <c r="H143" s="163"/>
      <c r="I143" s="56"/>
      <c r="J143" s="50"/>
      <c r="K143" s="58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</row>
    <row r="144" spans="1:24" ht="15" customHeight="1">
      <c r="A144" s="58"/>
      <c r="B144" s="48"/>
      <c r="C144" s="163" t="s">
        <v>4</v>
      </c>
      <c r="D144" s="163"/>
      <c r="E144" s="163"/>
      <c r="F144" s="163"/>
      <c r="G144" s="163"/>
      <c r="H144" s="163"/>
      <c r="I144" s="49"/>
      <c r="J144" s="50" t="s">
        <v>0</v>
      </c>
      <c r="K144" s="58"/>
      <c r="L144" s="52" t="s">
        <v>352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</row>
    <row r="145" spans="1:24" ht="15" customHeight="1">
      <c r="A145" s="58"/>
      <c r="B145" s="48"/>
      <c r="C145" s="163" t="s">
        <v>104</v>
      </c>
      <c r="D145" s="163"/>
      <c r="E145" s="163"/>
      <c r="F145" s="163"/>
      <c r="G145" s="163"/>
      <c r="H145" s="163"/>
      <c r="I145" s="49"/>
      <c r="J145" s="50" t="s">
        <v>0</v>
      </c>
      <c r="K145" s="58"/>
      <c r="L145" s="52" t="s">
        <v>250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</row>
    <row r="146" spans="1:24" ht="15" customHeight="1">
      <c r="A146" s="58"/>
      <c r="B146" s="48"/>
      <c r="C146" s="163" t="s">
        <v>5</v>
      </c>
      <c r="D146" s="163"/>
      <c r="E146" s="163"/>
      <c r="F146" s="163"/>
      <c r="G146" s="48"/>
      <c r="H146" s="48"/>
      <c r="I146" s="49"/>
      <c r="J146" s="50" t="s">
        <v>0</v>
      </c>
      <c r="K146" s="58"/>
      <c r="L146" s="68" t="s">
        <v>324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68"/>
    </row>
    <row r="147" spans="1:24" s="1" customFormat="1" ht="30" customHeight="1">
      <c r="A147" s="96">
        <v>7</v>
      </c>
      <c r="B147" s="184" t="s">
        <v>212</v>
      </c>
      <c r="C147" s="184"/>
      <c r="D147" s="184"/>
      <c r="E147" s="184"/>
      <c r="F147" s="184"/>
      <c r="G147" s="184"/>
      <c r="H147" s="184"/>
      <c r="I147" s="185"/>
      <c r="J147" s="87" t="s">
        <v>9</v>
      </c>
      <c r="K147" s="88">
        <v>1.36</v>
      </c>
      <c r="L147" s="89">
        <f>K147*12*L22</f>
        <v>129595.488</v>
      </c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</row>
    <row r="148" spans="1:24" s="1" customFormat="1" ht="62.25" customHeight="1">
      <c r="A148" s="58"/>
      <c r="B148" s="165" t="s">
        <v>173</v>
      </c>
      <c r="C148" s="165"/>
      <c r="D148" s="165"/>
      <c r="E148" s="165"/>
      <c r="F148" s="165"/>
      <c r="G148" s="165"/>
      <c r="H148" s="165"/>
      <c r="I148" s="166"/>
      <c r="J148" s="50"/>
      <c r="K148" s="25"/>
      <c r="L148" s="51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</row>
    <row r="149" spans="1:24" s="1" customFormat="1" ht="14.25" customHeight="1">
      <c r="A149" s="58"/>
      <c r="B149" s="163" t="s">
        <v>6</v>
      </c>
      <c r="C149" s="163"/>
      <c r="D149" s="163"/>
      <c r="E149" s="163"/>
      <c r="F149" s="163"/>
      <c r="G149" s="163"/>
      <c r="H149" s="163"/>
      <c r="I149" s="49"/>
      <c r="J149" s="50"/>
      <c r="K149" s="25"/>
      <c r="L149" s="51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</row>
    <row r="150" spans="1:24" s="1" customFormat="1" ht="15" customHeight="1">
      <c r="A150" s="58"/>
      <c r="B150" s="48"/>
      <c r="C150" s="163" t="s">
        <v>87</v>
      </c>
      <c r="D150" s="163"/>
      <c r="E150" s="163"/>
      <c r="F150" s="163"/>
      <c r="G150" s="163"/>
      <c r="H150" s="163"/>
      <c r="I150" s="49"/>
      <c r="J150" s="50" t="s">
        <v>30</v>
      </c>
      <c r="K150" s="25"/>
      <c r="L150" s="68" t="s">
        <v>164</v>
      </c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68"/>
    </row>
    <row r="151" spans="1:24" s="1" customFormat="1" ht="15.75" customHeight="1">
      <c r="A151" s="58"/>
      <c r="B151" s="48"/>
      <c r="C151" s="163" t="s">
        <v>105</v>
      </c>
      <c r="D151" s="163"/>
      <c r="E151" s="163"/>
      <c r="F151" s="163"/>
      <c r="G151" s="163"/>
      <c r="H151" s="163"/>
      <c r="I151" s="49"/>
      <c r="J151" s="50" t="s">
        <v>30</v>
      </c>
      <c r="K151" s="25"/>
      <c r="L151" s="52" t="s">
        <v>164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</row>
    <row r="152" spans="1:24" s="1" customFormat="1" ht="15.75" customHeight="1">
      <c r="A152" s="58"/>
      <c r="B152" s="48"/>
      <c r="C152" s="163" t="s">
        <v>147</v>
      </c>
      <c r="D152" s="163"/>
      <c r="E152" s="163"/>
      <c r="F152" s="163"/>
      <c r="G152" s="163"/>
      <c r="H152" s="163"/>
      <c r="I152" s="49"/>
      <c r="J152" s="50" t="s">
        <v>97</v>
      </c>
      <c r="K152" s="25"/>
      <c r="L152" s="68" t="s">
        <v>351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68"/>
    </row>
    <row r="153" spans="1:24" s="1" customFormat="1" ht="15" customHeight="1">
      <c r="A153" s="58"/>
      <c r="B153" s="48"/>
      <c r="C153" s="163" t="s">
        <v>32</v>
      </c>
      <c r="D153" s="163"/>
      <c r="E153" s="163"/>
      <c r="F153" s="163"/>
      <c r="G153" s="163"/>
      <c r="H153" s="163"/>
      <c r="I153" s="49"/>
      <c r="J153" s="50" t="s">
        <v>30</v>
      </c>
      <c r="K153" s="25"/>
      <c r="L153" s="52" t="s">
        <v>306</v>
      </c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</row>
    <row r="154" spans="1:24" s="1" customFormat="1" ht="15" customHeight="1">
      <c r="A154" s="58"/>
      <c r="B154" s="179" t="s">
        <v>109</v>
      </c>
      <c r="C154" s="179"/>
      <c r="D154" s="179"/>
      <c r="E154" s="179"/>
      <c r="F154" s="179"/>
      <c r="G154" s="179"/>
      <c r="H154" s="179"/>
      <c r="I154" s="49"/>
      <c r="J154" s="50"/>
      <c r="K154" s="25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</row>
    <row r="155" spans="1:24" s="1" customFormat="1" ht="15" customHeight="1">
      <c r="A155" s="58"/>
      <c r="B155" s="48"/>
      <c r="C155" s="163" t="s">
        <v>90</v>
      </c>
      <c r="D155" s="163"/>
      <c r="E155" s="163"/>
      <c r="F155" s="163"/>
      <c r="G155" s="163"/>
      <c r="H155" s="163"/>
      <c r="I155" s="49"/>
      <c r="J155" s="50" t="s">
        <v>0</v>
      </c>
      <c r="K155" s="25"/>
      <c r="L155" s="52" t="s">
        <v>373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</row>
    <row r="156" spans="1:24" ht="15" customHeight="1">
      <c r="A156" s="58"/>
      <c r="B156" s="111"/>
      <c r="C156" s="163" t="s">
        <v>100</v>
      </c>
      <c r="D156" s="163"/>
      <c r="E156" s="163"/>
      <c r="F156" s="163"/>
      <c r="G156" s="163"/>
      <c r="H156" s="163"/>
      <c r="I156" s="49"/>
      <c r="J156" s="50" t="s">
        <v>0</v>
      </c>
      <c r="K156" s="58"/>
      <c r="L156" s="52" t="s">
        <v>370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</row>
    <row r="157" spans="1:24" ht="15" customHeight="1">
      <c r="A157" s="58"/>
      <c r="B157" s="111"/>
      <c r="C157" s="163" t="s">
        <v>80</v>
      </c>
      <c r="D157" s="163"/>
      <c r="E157" s="163"/>
      <c r="F157" s="163"/>
      <c r="G157" s="163"/>
      <c r="H157" s="163"/>
      <c r="I157" s="49"/>
      <c r="J157" s="50" t="s">
        <v>0</v>
      </c>
      <c r="K157" s="58"/>
      <c r="L157" s="52" t="s">
        <v>370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</row>
    <row r="158" spans="1:24" ht="15" customHeight="1">
      <c r="A158" s="58"/>
      <c r="B158" s="111"/>
      <c r="C158" s="163" t="s">
        <v>81</v>
      </c>
      <c r="D158" s="163"/>
      <c r="E158" s="163"/>
      <c r="F158" s="163"/>
      <c r="G158" s="163"/>
      <c r="H158" s="163"/>
      <c r="I158" s="49"/>
      <c r="J158" s="50" t="s">
        <v>0</v>
      </c>
      <c r="K158" s="58"/>
      <c r="L158" s="52" t="s">
        <v>370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</row>
    <row r="159" spans="1:24" ht="15" customHeight="1">
      <c r="A159" s="58"/>
      <c r="B159" s="111"/>
      <c r="C159" s="163" t="s">
        <v>86</v>
      </c>
      <c r="D159" s="163"/>
      <c r="E159" s="163"/>
      <c r="F159" s="163"/>
      <c r="G159" s="163"/>
      <c r="H159" s="157"/>
      <c r="I159" s="49"/>
      <c r="J159" s="50" t="s">
        <v>0</v>
      </c>
      <c r="K159" s="58"/>
      <c r="L159" s="52" t="s">
        <v>370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</row>
    <row r="160" spans="1:24" ht="15" customHeight="1">
      <c r="A160" s="58"/>
      <c r="B160" s="111"/>
      <c r="C160" s="163" t="s">
        <v>146</v>
      </c>
      <c r="D160" s="163"/>
      <c r="E160" s="163"/>
      <c r="F160" s="163"/>
      <c r="G160" s="163"/>
      <c r="H160" s="157"/>
      <c r="I160" s="49"/>
      <c r="J160" s="50" t="s">
        <v>0</v>
      </c>
      <c r="K160" s="58"/>
      <c r="L160" s="52" t="s">
        <v>370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</row>
    <row r="161" spans="1:24" ht="15" customHeight="1">
      <c r="A161" s="58"/>
      <c r="B161" s="111"/>
      <c r="C161" s="163" t="s">
        <v>371</v>
      </c>
      <c r="D161" s="163"/>
      <c r="E161" s="163"/>
      <c r="F161" s="163"/>
      <c r="G161" s="163"/>
      <c r="H161" s="163"/>
      <c r="I161" s="49"/>
      <c r="J161" s="50" t="s">
        <v>0</v>
      </c>
      <c r="K161" s="58"/>
      <c r="L161" s="52" t="s">
        <v>372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</row>
    <row r="162" spans="1:24" ht="15" customHeight="1">
      <c r="A162" s="58"/>
      <c r="B162" s="111"/>
      <c r="C162" s="163" t="s">
        <v>82</v>
      </c>
      <c r="D162" s="163"/>
      <c r="E162" s="163"/>
      <c r="F162" s="163"/>
      <c r="G162" s="163"/>
      <c r="H162" s="163"/>
      <c r="I162" s="49"/>
      <c r="J162" s="50" t="s">
        <v>0</v>
      </c>
      <c r="K162" s="58"/>
      <c r="L162" s="52" t="s">
        <v>315</v>
      </c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</row>
    <row r="163" spans="1:24" s="1" customFormat="1" ht="29.25" customHeight="1">
      <c r="A163" s="58"/>
      <c r="B163" s="163" t="s">
        <v>3</v>
      </c>
      <c r="C163" s="163"/>
      <c r="D163" s="163"/>
      <c r="E163" s="163"/>
      <c r="F163" s="163"/>
      <c r="G163" s="163"/>
      <c r="H163" s="163"/>
      <c r="I163" s="56"/>
      <c r="J163" s="50"/>
      <c r="K163" s="25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</row>
    <row r="164" spans="1:24" s="1" customFormat="1" ht="33.75" customHeight="1">
      <c r="A164" s="58"/>
      <c r="B164" s="111"/>
      <c r="C164" s="163" t="s">
        <v>106</v>
      </c>
      <c r="D164" s="163"/>
      <c r="E164" s="163"/>
      <c r="F164" s="163"/>
      <c r="G164" s="163"/>
      <c r="H164" s="163"/>
      <c r="I164" s="56"/>
      <c r="J164" s="50" t="s">
        <v>30</v>
      </c>
      <c r="K164" s="25"/>
      <c r="L164" s="52" t="s">
        <v>353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</row>
    <row r="165" spans="1:24" s="1" customFormat="1" ht="31.5" customHeight="1">
      <c r="A165" s="58"/>
      <c r="B165" s="48"/>
      <c r="C165" s="163" t="s">
        <v>89</v>
      </c>
      <c r="D165" s="163"/>
      <c r="E165" s="163"/>
      <c r="F165" s="163"/>
      <c r="G165" s="163"/>
      <c r="H165" s="163"/>
      <c r="I165" s="49"/>
      <c r="J165" s="50" t="s">
        <v>30</v>
      </c>
      <c r="K165" s="25"/>
      <c r="L165" s="52" t="s">
        <v>163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</row>
    <row r="166" spans="1:24" s="1" customFormat="1" ht="15" customHeight="1">
      <c r="A166" s="58"/>
      <c r="B166" s="48"/>
      <c r="C166" s="163" t="s">
        <v>88</v>
      </c>
      <c r="D166" s="163"/>
      <c r="E166" s="163"/>
      <c r="F166" s="163"/>
      <c r="G166" s="163"/>
      <c r="H166" s="163"/>
      <c r="I166" s="49"/>
      <c r="J166" s="50" t="s">
        <v>30</v>
      </c>
      <c r="K166" s="25"/>
      <c r="L166" s="52" t="s">
        <v>315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</row>
    <row r="167" spans="1:24" s="1" customFormat="1" ht="33" customHeight="1">
      <c r="A167" s="58"/>
      <c r="B167" s="48"/>
      <c r="C167" s="163" t="s">
        <v>183</v>
      </c>
      <c r="D167" s="163"/>
      <c r="E167" s="163"/>
      <c r="F167" s="163"/>
      <c r="G167" s="163"/>
      <c r="H167" s="163"/>
      <c r="I167" s="164"/>
      <c r="J167" s="50" t="s">
        <v>30</v>
      </c>
      <c r="K167" s="25"/>
      <c r="L167" s="68" t="s">
        <v>306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68"/>
    </row>
    <row r="168" spans="1:24" ht="29.25" customHeight="1">
      <c r="A168" s="96">
        <v>8</v>
      </c>
      <c r="B168" s="184" t="s">
        <v>213</v>
      </c>
      <c r="C168" s="184"/>
      <c r="D168" s="184"/>
      <c r="E168" s="184"/>
      <c r="F168" s="184"/>
      <c r="G168" s="184"/>
      <c r="H168" s="184"/>
      <c r="I168" s="185"/>
      <c r="J168" s="87" t="s">
        <v>9</v>
      </c>
      <c r="K168" s="137">
        <v>0.67</v>
      </c>
      <c r="L168" s="89">
        <f>K168*12*L22</f>
        <v>63844.836</v>
      </c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</row>
    <row r="169" spans="1:24" ht="60" customHeight="1">
      <c r="A169" s="58"/>
      <c r="B169" s="165" t="s">
        <v>173</v>
      </c>
      <c r="C169" s="165"/>
      <c r="D169" s="165"/>
      <c r="E169" s="165"/>
      <c r="F169" s="165"/>
      <c r="G169" s="165"/>
      <c r="H169" s="165"/>
      <c r="I169" s="166"/>
      <c r="J169" s="50"/>
      <c r="K169" s="25"/>
      <c r="L169" s="51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</row>
    <row r="170" spans="1:24" ht="14.25" customHeight="1">
      <c r="A170" s="58"/>
      <c r="B170" s="163" t="s">
        <v>6</v>
      </c>
      <c r="C170" s="163"/>
      <c r="D170" s="163"/>
      <c r="E170" s="163"/>
      <c r="F170" s="163"/>
      <c r="G170" s="163"/>
      <c r="H170" s="163"/>
      <c r="I170" s="164"/>
      <c r="J170" s="50"/>
      <c r="K170" s="25"/>
      <c r="L170" s="51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</row>
    <row r="171" spans="1:24" ht="28.5" customHeight="1">
      <c r="A171" s="58"/>
      <c r="B171" s="111"/>
      <c r="C171" s="163" t="s">
        <v>7</v>
      </c>
      <c r="D171" s="163"/>
      <c r="E171" s="163"/>
      <c r="F171" s="163"/>
      <c r="G171" s="163"/>
      <c r="H171" s="163"/>
      <c r="I171" s="56"/>
      <c r="J171" s="50" t="s">
        <v>0</v>
      </c>
      <c r="K171" s="25"/>
      <c r="L171" s="147" t="s">
        <v>355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68"/>
    </row>
    <row r="172" spans="1:24" ht="15" customHeight="1">
      <c r="A172" s="58"/>
      <c r="B172" s="111"/>
      <c r="C172" s="163" t="s">
        <v>42</v>
      </c>
      <c r="D172" s="163"/>
      <c r="E172" s="163"/>
      <c r="F172" s="163"/>
      <c r="G172" s="163"/>
      <c r="H172" s="163"/>
      <c r="I172" s="164"/>
      <c r="J172" s="50" t="s">
        <v>0</v>
      </c>
      <c r="K172" s="25"/>
      <c r="L172" s="52" t="s">
        <v>164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</row>
    <row r="173" spans="1:24" ht="15" customHeight="1">
      <c r="A173" s="58"/>
      <c r="B173" s="111"/>
      <c r="C173" s="163" t="s">
        <v>121</v>
      </c>
      <c r="D173" s="163"/>
      <c r="E173" s="163"/>
      <c r="F173" s="163"/>
      <c r="G173" s="163"/>
      <c r="H173" s="163"/>
      <c r="I173" s="56"/>
      <c r="J173" s="50" t="s">
        <v>30</v>
      </c>
      <c r="K173" s="25"/>
      <c r="L173" s="52" t="s">
        <v>167</v>
      </c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</row>
    <row r="174" spans="1:24" ht="15" customHeight="1">
      <c r="A174" s="58"/>
      <c r="B174" s="111"/>
      <c r="C174" s="163" t="s">
        <v>122</v>
      </c>
      <c r="D174" s="163"/>
      <c r="E174" s="163"/>
      <c r="F174" s="163"/>
      <c r="G174" s="163"/>
      <c r="H174" s="163"/>
      <c r="I174" s="56"/>
      <c r="J174" s="50" t="s">
        <v>30</v>
      </c>
      <c r="K174" s="25"/>
      <c r="L174" s="52" t="s">
        <v>170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</row>
    <row r="175" spans="1:24" ht="17.25" customHeight="1">
      <c r="A175" s="58"/>
      <c r="B175" s="111"/>
      <c r="C175" s="163" t="s">
        <v>123</v>
      </c>
      <c r="D175" s="163"/>
      <c r="E175" s="163"/>
      <c r="F175" s="163"/>
      <c r="G175" s="163"/>
      <c r="H175" s="163"/>
      <c r="I175" s="56"/>
      <c r="J175" s="50" t="s">
        <v>30</v>
      </c>
      <c r="K175" s="25"/>
      <c r="L175" s="52" t="s">
        <v>169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</row>
    <row r="176" spans="1:24" ht="15" customHeight="1">
      <c r="A176" s="58"/>
      <c r="B176" s="111"/>
      <c r="C176" s="163" t="s">
        <v>124</v>
      </c>
      <c r="D176" s="163"/>
      <c r="E176" s="163"/>
      <c r="F176" s="163"/>
      <c r="G176" s="163"/>
      <c r="H176" s="163"/>
      <c r="I176" s="56"/>
      <c r="J176" s="50" t="s">
        <v>30</v>
      </c>
      <c r="K176" s="25"/>
      <c r="L176" s="52" t="s">
        <v>350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</row>
    <row r="177" spans="1:24" ht="30" customHeight="1">
      <c r="A177" s="58"/>
      <c r="B177" s="111"/>
      <c r="C177" s="163" t="s">
        <v>116</v>
      </c>
      <c r="D177" s="163"/>
      <c r="E177" s="163"/>
      <c r="F177" s="163"/>
      <c r="G177" s="163"/>
      <c r="H177" s="163"/>
      <c r="I177" s="56"/>
      <c r="J177" s="50" t="s">
        <v>0</v>
      </c>
      <c r="K177" s="25"/>
      <c r="L177" s="52" t="s">
        <v>308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</row>
    <row r="178" spans="1:24" ht="27.75" customHeight="1">
      <c r="A178" s="96">
        <v>9</v>
      </c>
      <c r="B178" s="184" t="s">
        <v>214</v>
      </c>
      <c r="C178" s="184"/>
      <c r="D178" s="184"/>
      <c r="E178" s="184"/>
      <c r="F178" s="184"/>
      <c r="G178" s="184"/>
      <c r="H178" s="184"/>
      <c r="I178" s="185"/>
      <c r="J178" s="95" t="s">
        <v>9</v>
      </c>
      <c r="K178" s="96">
        <v>0.23</v>
      </c>
      <c r="L178" s="89">
        <f>K178*L22*12</f>
        <v>21916.884</v>
      </c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</row>
    <row r="179" spans="1:24" ht="66.75" customHeight="1">
      <c r="A179" s="132"/>
      <c r="B179" s="169" t="s">
        <v>173</v>
      </c>
      <c r="C179" s="169"/>
      <c r="D179" s="169"/>
      <c r="E179" s="169"/>
      <c r="F179" s="169"/>
      <c r="G179" s="169"/>
      <c r="H179" s="169"/>
      <c r="I179" s="170"/>
      <c r="J179" s="65"/>
      <c r="K179" s="66"/>
      <c r="L179" s="67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</row>
    <row r="180" spans="1:24" ht="165" customHeight="1">
      <c r="A180" s="112"/>
      <c r="B180" s="48"/>
      <c r="C180" s="163" t="s">
        <v>188</v>
      </c>
      <c r="D180" s="163"/>
      <c r="E180" s="163"/>
      <c r="F180" s="163"/>
      <c r="G180" s="163"/>
      <c r="H180" s="163"/>
      <c r="I180" s="164"/>
      <c r="J180" s="65" t="s">
        <v>30</v>
      </c>
      <c r="K180" s="66"/>
      <c r="L180" s="68" t="s">
        <v>181</v>
      </c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</row>
    <row r="181" spans="1:24" ht="30.75" customHeight="1">
      <c r="A181" s="132"/>
      <c r="B181" s="48"/>
      <c r="C181" s="163" t="s">
        <v>189</v>
      </c>
      <c r="D181" s="163"/>
      <c r="E181" s="163"/>
      <c r="F181" s="163"/>
      <c r="G181" s="163"/>
      <c r="H181" s="163"/>
      <c r="I181" s="164"/>
      <c r="J181" s="65" t="s">
        <v>30</v>
      </c>
      <c r="K181" s="66"/>
      <c r="L181" s="68" t="s">
        <v>169</v>
      </c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</row>
    <row r="182" spans="1:24" ht="30.75" customHeight="1">
      <c r="A182" s="132"/>
      <c r="B182" s="48"/>
      <c r="C182" s="163" t="s">
        <v>191</v>
      </c>
      <c r="D182" s="163"/>
      <c r="E182" s="163"/>
      <c r="F182" s="163"/>
      <c r="G182" s="163"/>
      <c r="H182" s="163"/>
      <c r="I182" s="164"/>
      <c r="J182" s="65" t="s">
        <v>30</v>
      </c>
      <c r="K182" s="66"/>
      <c r="L182" s="68" t="s">
        <v>164</v>
      </c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</row>
    <row r="183" spans="1:24" ht="21" customHeight="1">
      <c r="A183" s="132"/>
      <c r="B183" s="48"/>
      <c r="C183" s="163" t="s">
        <v>190</v>
      </c>
      <c r="D183" s="163"/>
      <c r="E183" s="163"/>
      <c r="F183" s="163"/>
      <c r="G183" s="163"/>
      <c r="H183" s="163"/>
      <c r="I183" s="164"/>
      <c r="J183" s="65" t="s">
        <v>30</v>
      </c>
      <c r="K183" s="66"/>
      <c r="L183" s="68" t="s">
        <v>167</v>
      </c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</row>
    <row r="184" spans="1:24" ht="30" customHeight="1">
      <c r="A184" s="96">
        <v>10</v>
      </c>
      <c r="B184" s="167" t="s">
        <v>220</v>
      </c>
      <c r="C184" s="167"/>
      <c r="D184" s="167"/>
      <c r="E184" s="167"/>
      <c r="F184" s="167"/>
      <c r="G184" s="167"/>
      <c r="H184" s="167"/>
      <c r="I184" s="168"/>
      <c r="J184" s="95" t="s">
        <v>9</v>
      </c>
      <c r="K184" s="89">
        <v>0.65</v>
      </c>
      <c r="L184" s="89">
        <f>K184*L22*12</f>
        <v>61939.020000000004</v>
      </c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</row>
    <row r="185" spans="1:24" ht="65.25" customHeight="1">
      <c r="A185" s="132"/>
      <c r="B185" s="169" t="s">
        <v>173</v>
      </c>
      <c r="C185" s="169"/>
      <c r="D185" s="169"/>
      <c r="E185" s="169"/>
      <c r="F185" s="169"/>
      <c r="G185" s="169"/>
      <c r="H185" s="169"/>
      <c r="I185" s="170"/>
      <c r="J185" s="65"/>
      <c r="K185" s="97"/>
      <c r="L185" s="67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</row>
    <row r="186" spans="1:24" ht="163.5" customHeight="1">
      <c r="A186" s="132"/>
      <c r="B186" s="48"/>
      <c r="C186" s="163" t="s">
        <v>188</v>
      </c>
      <c r="D186" s="163"/>
      <c r="E186" s="163"/>
      <c r="F186" s="163"/>
      <c r="G186" s="163"/>
      <c r="H186" s="163"/>
      <c r="I186" s="164"/>
      <c r="J186" s="65" t="s">
        <v>30</v>
      </c>
      <c r="K186" s="97"/>
      <c r="L186" s="68" t="s">
        <v>181</v>
      </c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</row>
    <row r="187" spans="1:24" ht="29.25" customHeight="1">
      <c r="A187" s="132"/>
      <c r="B187" s="48"/>
      <c r="C187" s="163" t="s">
        <v>189</v>
      </c>
      <c r="D187" s="163"/>
      <c r="E187" s="163"/>
      <c r="F187" s="163"/>
      <c r="G187" s="163"/>
      <c r="H187" s="163"/>
      <c r="I187" s="164"/>
      <c r="J187" s="65" t="s">
        <v>30</v>
      </c>
      <c r="K187" s="97"/>
      <c r="L187" s="68" t="s">
        <v>169</v>
      </c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</row>
    <row r="188" spans="1:24" ht="15" customHeight="1">
      <c r="A188" s="132"/>
      <c r="B188" s="48"/>
      <c r="C188" s="163" t="s">
        <v>190</v>
      </c>
      <c r="D188" s="163"/>
      <c r="E188" s="163"/>
      <c r="F188" s="163"/>
      <c r="G188" s="163"/>
      <c r="H188" s="163"/>
      <c r="I188" s="164"/>
      <c r="J188" s="65" t="s">
        <v>30</v>
      </c>
      <c r="K188" s="97"/>
      <c r="L188" s="68" t="s">
        <v>167</v>
      </c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</row>
    <row r="189" spans="1:24" ht="30.75" customHeight="1">
      <c r="A189" s="132"/>
      <c r="B189" s="48"/>
      <c r="C189" s="163" t="s">
        <v>191</v>
      </c>
      <c r="D189" s="163"/>
      <c r="E189" s="163"/>
      <c r="F189" s="163"/>
      <c r="G189" s="163"/>
      <c r="H189" s="163"/>
      <c r="I189" s="164"/>
      <c r="J189" s="65" t="s">
        <v>30</v>
      </c>
      <c r="K189" s="97"/>
      <c r="L189" s="68" t="s">
        <v>164</v>
      </c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</row>
    <row r="190" spans="1:24" ht="31.5" customHeight="1">
      <c r="A190" s="96">
        <v>11</v>
      </c>
      <c r="B190" s="167" t="s">
        <v>221</v>
      </c>
      <c r="C190" s="167"/>
      <c r="D190" s="167"/>
      <c r="E190" s="167"/>
      <c r="F190" s="167"/>
      <c r="G190" s="167"/>
      <c r="H190" s="167"/>
      <c r="I190" s="168"/>
      <c r="J190" s="95" t="s">
        <v>9</v>
      </c>
      <c r="K190" s="89">
        <v>0.73</v>
      </c>
      <c r="L190" s="89">
        <f>K190*L22*12</f>
        <v>69562.284</v>
      </c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</row>
    <row r="191" spans="1:24" ht="62.25" customHeight="1">
      <c r="A191" s="132"/>
      <c r="B191" s="169" t="s">
        <v>173</v>
      </c>
      <c r="C191" s="169"/>
      <c r="D191" s="169"/>
      <c r="E191" s="169"/>
      <c r="F191" s="169"/>
      <c r="G191" s="169"/>
      <c r="H191" s="169"/>
      <c r="I191" s="170"/>
      <c r="J191" s="65"/>
      <c r="K191" s="97"/>
      <c r="L191" s="67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</row>
    <row r="192" spans="1:24" ht="165" customHeight="1">
      <c r="A192" s="132"/>
      <c r="B192" s="48"/>
      <c r="C192" s="163" t="s">
        <v>188</v>
      </c>
      <c r="D192" s="163"/>
      <c r="E192" s="163"/>
      <c r="F192" s="163"/>
      <c r="G192" s="163"/>
      <c r="H192" s="163"/>
      <c r="I192" s="164"/>
      <c r="J192" s="65" t="s">
        <v>30</v>
      </c>
      <c r="K192" s="66"/>
      <c r="L192" s="68" t="s">
        <v>181</v>
      </c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</row>
    <row r="193" spans="1:24" ht="30" customHeight="1">
      <c r="A193" s="132"/>
      <c r="B193" s="48"/>
      <c r="C193" s="163" t="s">
        <v>189</v>
      </c>
      <c r="D193" s="163"/>
      <c r="E193" s="163"/>
      <c r="F193" s="163"/>
      <c r="G193" s="163"/>
      <c r="H193" s="163"/>
      <c r="I193" s="164"/>
      <c r="J193" s="65" t="s">
        <v>30</v>
      </c>
      <c r="K193" s="66"/>
      <c r="L193" s="68" t="s">
        <v>169</v>
      </c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</row>
    <row r="194" spans="1:24" ht="16.5" customHeight="1">
      <c r="A194" s="132"/>
      <c r="B194" s="48"/>
      <c r="C194" s="163" t="s">
        <v>190</v>
      </c>
      <c r="D194" s="163"/>
      <c r="E194" s="163"/>
      <c r="F194" s="163"/>
      <c r="G194" s="163"/>
      <c r="H194" s="163"/>
      <c r="I194" s="164"/>
      <c r="J194" s="65" t="s">
        <v>30</v>
      </c>
      <c r="K194" s="66"/>
      <c r="L194" s="68" t="s">
        <v>172</v>
      </c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</row>
    <row r="195" spans="1:24" ht="16.5" customHeight="1">
      <c r="A195" s="132"/>
      <c r="B195" s="48"/>
      <c r="C195" s="111"/>
      <c r="D195" s="111"/>
      <c r="E195" s="111"/>
      <c r="F195" s="111"/>
      <c r="G195" s="111"/>
      <c r="H195" s="111"/>
      <c r="I195" s="56"/>
      <c r="J195" s="65"/>
      <c r="K195" s="66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</row>
    <row r="196" spans="1:24" ht="33" customHeight="1">
      <c r="A196" s="132"/>
      <c r="B196" s="48"/>
      <c r="C196" s="163" t="s">
        <v>191</v>
      </c>
      <c r="D196" s="163"/>
      <c r="E196" s="163"/>
      <c r="F196" s="163"/>
      <c r="G196" s="163"/>
      <c r="H196" s="163"/>
      <c r="I196" s="164"/>
      <c r="J196" s="65" t="s">
        <v>30</v>
      </c>
      <c r="K196" s="66"/>
      <c r="L196" s="68" t="s">
        <v>164</v>
      </c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</row>
    <row r="197" spans="1:25" ht="27.75" customHeight="1">
      <c r="A197" s="96">
        <v>12</v>
      </c>
      <c r="B197" s="167" t="s">
        <v>222</v>
      </c>
      <c r="C197" s="167"/>
      <c r="D197" s="167"/>
      <c r="E197" s="167"/>
      <c r="F197" s="167"/>
      <c r="G197" s="167"/>
      <c r="H197" s="167"/>
      <c r="I197" s="168"/>
      <c r="J197" s="87" t="s">
        <v>9</v>
      </c>
      <c r="K197" s="88">
        <v>0.05</v>
      </c>
      <c r="L197" s="89">
        <f>K197*12*L22</f>
        <v>4764.540000000001</v>
      </c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"/>
    </row>
    <row r="198" spans="1:25" ht="64.5" customHeight="1">
      <c r="A198" s="58"/>
      <c r="B198" s="169" t="s">
        <v>173</v>
      </c>
      <c r="C198" s="169"/>
      <c r="D198" s="169"/>
      <c r="E198" s="169"/>
      <c r="F198" s="169"/>
      <c r="G198" s="169"/>
      <c r="H198" s="169"/>
      <c r="I198" s="170"/>
      <c r="J198" s="50"/>
      <c r="K198" s="25"/>
      <c r="L198" s="51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9"/>
    </row>
    <row r="199" spans="1:24" ht="59.25" customHeight="1">
      <c r="A199" s="25"/>
      <c r="B199" s="26"/>
      <c r="C199" s="163" t="s">
        <v>223</v>
      </c>
      <c r="D199" s="163"/>
      <c r="E199" s="163"/>
      <c r="F199" s="163"/>
      <c r="G199" s="163"/>
      <c r="H199" s="163"/>
      <c r="I199" s="163"/>
      <c r="J199" s="69" t="s">
        <v>30</v>
      </c>
      <c r="K199" s="27"/>
      <c r="L199" s="68" t="s">
        <v>181</v>
      </c>
      <c r="M199" s="26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68"/>
    </row>
    <row r="200" spans="1:24" ht="28.5" customHeight="1">
      <c r="A200" s="25"/>
      <c r="B200" s="26"/>
      <c r="C200" s="163" t="s">
        <v>189</v>
      </c>
      <c r="D200" s="163"/>
      <c r="E200" s="163"/>
      <c r="F200" s="163"/>
      <c r="G200" s="163"/>
      <c r="H200" s="163"/>
      <c r="I200" s="163"/>
      <c r="J200" s="69" t="s">
        <v>30</v>
      </c>
      <c r="K200" s="27"/>
      <c r="L200" s="68" t="s">
        <v>169</v>
      </c>
      <c r="M200" s="26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68"/>
    </row>
    <row r="201" spans="1:24" ht="15" customHeight="1">
      <c r="A201" s="25"/>
      <c r="B201" s="26"/>
      <c r="C201" s="163" t="s">
        <v>190</v>
      </c>
      <c r="D201" s="163"/>
      <c r="E201" s="163"/>
      <c r="F201" s="163"/>
      <c r="G201" s="163"/>
      <c r="H201" s="163"/>
      <c r="I201" s="163"/>
      <c r="J201" s="69" t="s">
        <v>30</v>
      </c>
      <c r="K201" s="27"/>
      <c r="L201" s="68" t="s">
        <v>167</v>
      </c>
      <c r="M201" s="26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68"/>
    </row>
    <row r="202" spans="1:24" ht="36.75" customHeight="1">
      <c r="A202" s="25"/>
      <c r="B202" s="125"/>
      <c r="C202" s="177" t="s">
        <v>191</v>
      </c>
      <c r="D202" s="177"/>
      <c r="E202" s="177"/>
      <c r="F202" s="177"/>
      <c r="G202" s="177"/>
      <c r="H202" s="177"/>
      <c r="I202" s="178"/>
      <c r="J202" s="73" t="s">
        <v>30</v>
      </c>
      <c r="K202" s="27"/>
      <c r="L202" s="68" t="s">
        <v>164</v>
      </c>
      <c r="M202" s="26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68"/>
    </row>
    <row r="203" spans="1:24" s="1" customFormat="1" ht="32.25" customHeight="1">
      <c r="A203" s="96">
        <v>13</v>
      </c>
      <c r="B203" s="203" t="s">
        <v>215</v>
      </c>
      <c r="C203" s="204"/>
      <c r="D203" s="204"/>
      <c r="E203" s="204"/>
      <c r="F203" s="204"/>
      <c r="G203" s="204"/>
      <c r="H203" s="204"/>
      <c r="I203" s="205"/>
      <c r="J203" s="87" t="s">
        <v>9</v>
      </c>
      <c r="K203" s="88">
        <v>8.77</v>
      </c>
      <c r="L203" s="89">
        <f>K203*12*L22</f>
        <v>835700.3159999999</v>
      </c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</row>
    <row r="204" spans="1:24" ht="63.75" customHeight="1">
      <c r="A204" s="58"/>
      <c r="B204" s="169" t="s">
        <v>173</v>
      </c>
      <c r="C204" s="169"/>
      <c r="D204" s="169"/>
      <c r="E204" s="169"/>
      <c r="F204" s="169"/>
      <c r="G204" s="169"/>
      <c r="H204" s="169"/>
      <c r="I204" s="170"/>
      <c r="J204" s="50"/>
      <c r="K204" s="25"/>
      <c r="L204" s="51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</row>
    <row r="205" spans="1:24" ht="15" customHeight="1">
      <c r="A205" s="58"/>
      <c r="B205" s="163" t="s">
        <v>6</v>
      </c>
      <c r="C205" s="163"/>
      <c r="D205" s="163"/>
      <c r="E205" s="48"/>
      <c r="F205" s="48"/>
      <c r="G205" s="48"/>
      <c r="H205" s="48"/>
      <c r="I205" s="49"/>
      <c r="J205" s="50"/>
      <c r="K205" s="25"/>
      <c r="L205" s="51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</row>
    <row r="206" spans="1:24" ht="78.75" customHeight="1">
      <c r="A206" s="58"/>
      <c r="B206" s="48"/>
      <c r="C206" s="163" t="s">
        <v>236</v>
      </c>
      <c r="D206" s="163"/>
      <c r="E206" s="163"/>
      <c r="F206" s="163"/>
      <c r="G206" s="163"/>
      <c r="H206" s="163"/>
      <c r="I206" s="164"/>
      <c r="J206" s="44" t="s">
        <v>245</v>
      </c>
      <c r="K206" s="25"/>
      <c r="L206" s="52" t="s">
        <v>250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</row>
    <row r="207" spans="1:24" ht="34.5" customHeight="1">
      <c r="A207" s="58"/>
      <c r="B207" s="48"/>
      <c r="C207" s="163" t="s">
        <v>237</v>
      </c>
      <c r="D207" s="163"/>
      <c r="E207" s="163"/>
      <c r="F207" s="163"/>
      <c r="G207" s="163"/>
      <c r="H207" s="163"/>
      <c r="I207" s="49"/>
      <c r="J207" s="44" t="s">
        <v>246</v>
      </c>
      <c r="K207" s="25"/>
      <c r="L207" s="52" t="s">
        <v>251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</row>
    <row r="208" spans="1:24" ht="31.5" customHeight="1">
      <c r="A208" s="58"/>
      <c r="B208" s="48"/>
      <c r="C208" s="163" t="s">
        <v>92</v>
      </c>
      <c r="D208" s="163"/>
      <c r="E208" s="163"/>
      <c r="F208" s="163"/>
      <c r="G208" s="163"/>
      <c r="H208" s="163"/>
      <c r="I208" s="49"/>
      <c r="J208" s="50" t="s">
        <v>239</v>
      </c>
      <c r="K208" s="25"/>
      <c r="L208" s="52" t="s">
        <v>377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</row>
    <row r="209" spans="1:24" ht="31.5" customHeight="1">
      <c r="A209" s="58"/>
      <c r="B209" s="48"/>
      <c r="C209" s="171" t="s">
        <v>247</v>
      </c>
      <c r="D209" s="171"/>
      <c r="E209" s="171"/>
      <c r="F209" s="171"/>
      <c r="G209" s="171"/>
      <c r="H209" s="171"/>
      <c r="I209" s="172"/>
      <c r="J209" s="44" t="s">
        <v>248</v>
      </c>
      <c r="K209" s="25"/>
      <c r="L209" s="52" t="s">
        <v>233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</row>
    <row r="210" spans="1:24" ht="82.5" customHeight="1">
      <c r="A210" s="58"/>
      <c r="B210" s="48"/>
      <c r="C210" s="163" t="s">
        <v>269</v>
      </c>
      <c r="D210" s="163"/>
      <c r="E210" s="163"/>
      <c r="F210" s="163"/>
      <c r="G210" s="163"/>
      <c r="H210" s="163"/>
      <c r="I210" s="164"/>
      <c r="J210" s="50" t="s">
        <v>249</v>
      </c>
      <c r="K210" s="25"/>
      <c r="L210" s="52" t="s">
        <v>164</v>
      </c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</row>
    <row r="211" spans="1:24" ht="18" customHeight="1">
      <c r="A211" s="58"/>
      <c r="B211" s="48"/>
      <c r="C211" s="163" t="s">
        <v>91</v>
      </c>
      <c r="D211" s="163"/>
      <c r="E211" s="163"/>
      <c r="F211" s="163"/>
      <c r="G211" s="163"/>
      <c r="H211" s="163"/>
      <c r="I211" s="49"/>
      <c r="J211" s="50" t="s">
        <v>249</v>
      </c>
      <c r="K211" s="25"/>
      <c r="L211" s="52" t="s">
        <v>164</v>
      </c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</row>
    <row r="212" spans="1:24" ht="18" customHeight="1">
      <c r="A212" s="58"/>
      <c r="B212" s="48"/>
      <c r="C212" s="163" t="s">
        <v>378</v>
      </c>
      <c r="D212" s="163"/>
      <c r="E212" s="163"/>
      <c r="F212" s="163"/>
      <c r="G212" s="163"/>
      <c r="H212" s="161"/>
      <c r="I212" s="49"/>
      <c r="J212" s="50" t="s">
        <v>239</v>
      </c>
      <c r="K212" s="25"/>
      <c r="L212" s="52" t="s">
        <v>377</v>
      </c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</row>
    <row r="213" spans="1:24" ht="18" customHeight="1">
      <c r="A213" s="58"/>
      <c r="B213" s="48"/>
      <c r="C213" s="177" t="s">
        <v>296</v>
      </c>
      <c r="D213" s="177"/>
      <c r="E213" s="177"/>
      <c r="F213" s="177"/>
      <c r="G213" s="177"/>
      <c r="H213" s="177"/>
      <c r="I213" s="178"/>
      <c r="J213" s="50" t="s">
        <v>297</v>
      </c>
      <c r="K213" s="25"/>
      <c r="L213" s="51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</row>
    <row r="214" spans="1:24" ht="27.75" customHeight="1">
      <c r="A214" s="96">
        <v>14</v>
      </c>
      <c r="B214" s="173" t="s">
        <v>268</v>
      </c>
      <c r="C214" s="173"/>
      <c r="D214" s="173"/>
      <c r="E214" s="173"/>
      <c r="F214" s="173"/>
      <c r="G214" s="173"/>
      <c r="H214" s="173"/>
      <c r="I214" s="174"/>
      <c r="J214" s="87" t="s">
        <v>9</v>
      </c>
      <c r="K214" s="137">
        <v>4.76</v>
      </c>
      <c r="L214" s="89">
        <f>K214*12*L22</f>
        <v>453584.208</v>
      </c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</row>
    <row r="215" spans="1:24" ht="74.25" customHeight="1">
      <c r="A215" s="58"/>
      <c r="B215" s="165" t="s">
        <v>173</v>
      </c>
      <c r="C215" s="165"/>
      <c r="D215" s="165"/>
      <c r="E215" s="165"/>
      <c r="F215" s="165"/>
      <c r="G215" s="165"/>
      <c r="H215" s="165"/>
      <c r="I215" s="166"/>
      <c r="J215" s="50"/>
      <c r="K215" s="25"/>
      <c r="L215" s="51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</row>
    <row r="216" spans="1:24" ht="45.75" customHeight="1">
      <c r="A216" s="58"/>
      <c r="B216" s="196" t="s">
        <v>264</v>
      </c>
      <c r="C216" s="196"/>
      <c r="D216" s="196"/>
      <c r="E216" s="196"/>
      <c r="F216" s="196"/>
      <c r="G216" s="196"/>
      <c r="H216" s="196"/>
      <c r="I216" s="197"/>
      <c r="J216" s="50"/>
      <c r="K216" s="25"/>
      <c r="L216" s="51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</row>
    <row r="217" spans="1:24" ht="31.5" customHeight="1">
      <c r="A217" s="58"/>
      <c r="B217" s="48"/>
      <c r="C217" s="163" t="s">
        <v>198</v>
      </c>
      <c r="D217" s="163"/>
      <c r="E217" s="163"/>
      <c r="F217" s="163"/>
      <c r="G217" s="163"/>
      <c r="H217" s="163"/>
      <c r="I217" s="164"/>
      <c r="J217" s="44" t="s">
        <v>248</v>
      </c>
      <c r="K217" s="25"/>
      <c r="L217" s="68" t="s">
        <v>167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68"/>
    </row>
    <row r="218" spans="1:24" ht="31.5" customHeight="1">
      <c r="A218" s="58"/>
      <c r="B218" s="48"/>
      <c r="C218" s="163" t="s">
        <v>199</v>
      </c>
      <c r="D218" s="163"/>
      <c r="E218" s="163"/>
      <c r="F218" s="163"/>
      <c r="G218" s="163"/>
      <c r="H218" s="163"/>
      <c r="I218" s="164"/>
      <c r="J218" s="121" t="s">
        <v>254</v>
      </c>
      <c r="K218" s="25"/>
      <c r="L218" s="52" t="s">
        <v>366</v>
      </c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</row>
    <row r="219" spans="1:24" ht="17.25" customHeight="1">
      <c r="A219" s="58"/>
      <c r="B219" s="48"/>
      <c r="C219" s="163" t="s">
        <v>262</v>
      </c>
      <c r="D219" s="163"/>
      <c r="E219" s="163"/>
      <c r="F219" s="163"/>
      <c r="G219" s="163"/>
      <c r="H219" s="163"/>
      <c r="I219" s="164"/>
      <c r="J219" s="121" t="s">
        <v>254</v>
      </c>
      <c r="K219" s="25"/>
      <c r="L219" s="52" t="s">
        <v>366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</row>
    <row r="220" spans="1:24" ht="24.75" customHeight="1">
      <c r="A220" s="58"/>
      <c r="B220" s="48"/>
      <c r="C220" s="163" t="s">
        <v>263</v>
      </c>
      <c r="D220" s="163"/>
      <c r="E220" s="163"/>
      <c r="F220" s="163"/>
      <c r="G220" s="163"/>
      <c r="H220" s="163"/>
      <c r="I220" s="164"/>
      <c r="J220" s="121" t="s">
        <v>244</v>
      </c>
      <c r="K220" s="25"/>
      <c r="L220" s="52" t="s">
        <v>168</v>
      </c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</row>
    <row r="221" spans="1:24" ht="27.75" customHeight="1">
      <c r="A221" s="112"/>
      <c r="B221" s="126"/>
      <c r="C221" s="198" t="s">
        <v>272</v>
      </c>
      <c r="D221" s="198"/>
      <c r="E221" s="198"/>
      <c r="F221" s="198"/>
      <c r="G221" s="198"/>
      <c r="H221" s="198"/>
      <c r="I221" s="199"/>
      <c r="J221" s="122" t="s">
        <v>254</v>
      </c>
      <c r="K221" s="112"/>
      <c r="L221" s="109">
        <v>303</v>
      </c>
      <c r="X221" s="109"/>
    </row>
    <row r="222" spans="1:24" ht="43.5" customHeight="1">
      <c r="A222" s="58"/>
      <c r="B222" s="48"/>
      <c r="C222" s="163" t="s">
        <v>256</v>
      </c>
      <c r="D222" s="163"/>
      <c r="E222" s="163"/>
      <c r="F222" s="163"/>
      <c r="G222" s="163"/>
      <c r="H222" s="163"/>
      <c r="I222" s="164"/>
      <c r="J222" s="120" t="s">
        <v>257</v>
      </c>
      <c r="K222" s="25"/>
      <c r="L222" s="52" t="s">
        <v>258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</row>
    <row r="223" spans="1:24" ht="46.5" customHeight="1">
      <c r="A223" s="58"/>
      <c r="B223" s="48"/>
      <c r="C223" s="163" t="s">
        <v>260</v>
      </c>
      <c r="D223" s="163"/>
      <c r="E223" s="163"/>
      <c r="F223" s="163"/>
      <c r="G223" s="163"/>
      <c r="H223" s="163"/>
      <c r="I223" s="164"/>
      <c r="J223" s="120" t="s">
        <v>261</v>
      </c>
      <c r="K223" s="25"/>
      <c r="L223" s="52" t="s">
        <v>172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</row>
    <row r="224" spans="1:24" ht="30" customHeight="1">
      <c r="A224" s="58"/>
      <c r="B224" s="48"/>
      <c r="C224" s="163" t="s">
        <v>200</v>
      </c>
      <c r="D224" s="163"/>
      <c r="E224" s="163"/>
      <c r="F224" s="163"/>
      <c r="G224" s="163"/>
      <c r="H224" s="163"/>
      <c r="I224" s="164"/>
      <c r="J224" s="120" t="s">
        <v>259</v>
      </c>
      <c r="K224" s="25"/>
      <c r="L224" s="52" t="s">
        <v>186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</row>
    <row r="225" spans="1:24" ht="93" customHeight="1">
      <c r="A225" s="58"/>
      <c r="B225" s="196" t="s">
        <v>265</v>
      </c>
      <c r="C225" s="196"/>
      <c r="D225" s="196"/>
      <c r="E225" s="196"/>
      <c r="F225" s="196"/>
      <c r="G225" s="196"/>
      <c r="H225" s="196"/>
      <c r="I225" s="197"/>
      <c r="J225" s="44"/>
      <c r="K225" s="25"/>
      <c r="L225" s="51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</row>
    <row r="226" spans="1:24" ht="47.25" customHeight="1">
      <c r="A226" s="58"/>
      <c r="B226" s="48"/>
      <c r="C226" s="163" t="s">
        <v>192</v>
      </c>
      <c r="D226" s="163"/>
      <c r="E226" s="163"/>
      <c r="F226" s="163"/>
      <c r="G226" s="163"/>
      <c r="H226" s="163"/>
      <c r="I226" s="164"/>
      <c r="J226" s="120" t="s">
        <v>252</v>
      </c>
      <c r="K226" s="25"/>
      <c r="L226" s="68" t="s">
        <v>266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68"/>
    </row>
    <row r="227" spans="1:24" ht="48.75" customHeight="1">
      <c r="A227" s="58"/>
      <c r="B227" s="48"/>
      <c r="C227" s="163" t="s">
        <v>193</v>
      </c>
      <c r="D227" s="163"/>
      <c r="E227" s="163"/>
      <c r="F227" s="163"/>
      <c r="G227" s="163"/>
      <c r="H227" s="163"/>
      <c r="I227" s="164"/>
      <c r="J227" s="120" t="s">
        <v>253</v>
      </c>
      <c r="K227" s="25"/>
      <c r="L227" s="52" t="s">
        <v>306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</row>
    <row r="228" spans="1:24" ht="34.5" customHeight="1">
      <c r="A228" s="58"/>
      <c r="B228" s="48"/>
      <c r="C228" s="163" t="s">
        <v>194</v>
      </c>
      <c r="D228" s="163"/>
      <c r="E228" s="163"/>
      <c r="F228" s="163"/>
      <c r="G228" s="163"/>
      <c r="H228" s="163"/>
      <c r="I228" s="164"/>
      <c r="J228" s="120" t="s">
        <v>254</v>
      </c>
      <c r="K228" s="25"/>
      <c r="L228" s="52" t="s">
        <v>379</v>
      </c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</row>
    <row r="229" spans="1:24" ht="60.75" customHeight="1">
      <c r="A229" s="58"/>
      <c r="B229" s="48"/>
      <c r="C229" s="163" t="s">
        <v>195</v>
      </c>
      <c r="D229" s="163"/>
      <c r="E229" s="163"/>
      <c r="F229" s="163"/>
      <c r="G229" s="163"/>
      <c r="H229" s="163"/>
      <c r="I229" s="164"/>
      <c r="J229" s="120" t="s">
        <v>255</v>
      </c>
      <c r="K229" s="25"/>
      <c r="L229" s="52" t="s">
        <v>308</v>
      </c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</row>
    <row r="230" spans="1:24" ht="31.5" customHeight="1">
      <c r="A230" s="58"/>
      <c r="B230" s="48"/>
      <c r="C230" s="163" t="s">
        <v>196</v>
      </c>
      <c r="D230" s="163"/>
      <c r="E230" s="163"/>
      <c r="F230" s="163"/>
      <c r="G230" s="163"/>
      <c r="H230" s="163"/>
      <c r="I230" s="164"/>
      <c r="J230" s="121" t="s">
        <v>254</v>
      </c>
      <c r="K230" s="25"/>
      <c r="L230" s="52" t="s">
        <v>379</v>
      </c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</row>
    <row r="231" spans="1:24" ht="60" customHeight="1">
      <c r="A231" s="58"/>
      <c r="B231" s="48"/>
      <c r="C231" s="163" t="s">
        <v>235</v>
      </c>
      <c r="D231" s="163"/>
      <c r="E231" s="163"/>
      <c r="F231" s="163"/>
      <c r="G231" s="163"/>
      <c r="H231" s="163"/>
      <c r="I231" s="164"/>
      <c r="J231" s="120" t="s">
        <v>255</v>
      </c>
      <c r="K231" s="25"/>
      <c r="L231" s="52" t="s">
        <v>308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</row>
    <row r="232" ht="12.75" hidden="1">
      <c r="A232" s="112"/>
    </row>
    <row r="233" ht="12.75" hidden="1">
      <c r="A233" s="112"/>
    </row>
    <row r="234" ht="12.75" hidden="1">
      <c r="A234" s="112"/>
    </row>
    <row r="235" ht="12.75" hidden="1">
      <c r="A235" s="112"/>
    </row>
    <row r="236" ht="12.75" hidden="1">
      <c r="A236" s="112"/>
    </row>
    <row r="237" ht="12.75" hidden="1">
      <c r="A237" s="112"/>
    </row>
    <row r="238" spans="1:24" ht="19.5" customHeight="1">
      <c r="A238" s="112"/>
      <c r="B238" s="126"/>
      <c r="C238" s="198" t="s">
        <v>197</v>
      </c>
      <c r="D238" s="198"/>
      <c r="E238" s="198"/>
      <c r="F238" s="198"/>
      <c r="G238" s="198"/>
      <c r="H238" s="198"/>
      <c r="I238" s="199"/>
      <c r="J238" s="122" t="s">
        <v>254</v>
      </c>
      <c r="K238" s="108"/>
      <c r="L238" s="109">
        <v>150</v>
      </c>
      <c r="X238" s="109"/>
    </row>
    <row r="239" spans="1:24" ht="18.75" customHeight="1">
      <c r="A239" s="112"/>
      <c r="B239" s="126"/>
      <c r="C239" s="198" t="s">
        <v>271</v>
      </c>
      <c r="D239" s="198"/>
      <c r="E239" s="198"/>
      <c r="F239" s="198"/>
      <c r="G239" s="198"/>
      <c r="H239" s="198"/>
      <c r="I239" s="199"/>
      <c r="J239" s="122" t="s">
        <v>254</v>
      </c>
      <c r="K239" s="112"/>
      <c r="L239" s="109">
        <v>150</v>
      </c>
      <c r="X239" s="109"/>
    </row>
    <row r="240" spans="1:24" ht="19.5" customHeight="1">
      <c r="A240" s="58"/>
      <c r="B240" s="163" t="s">
        <v>45</v>
      </c>
      <c r="C240" s="163"/>
      <c r="D240" s="163"/>
      <c r="E240" s="163"/>
      <c r="F240" s="163"/>
      <c r="G240" s="163"/>
      <c r="H240" s="163"/>
      <c r="I240" s="49"/>
      <c r="J240" s="58"/>
      <c r="K240" s="25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</row>
    <row r="241" spans="1:24" ht="15" customHeight="1">
      <c r="A241" s="58"/>
      <c r="B241" s="48"/>
      <c r="C241" s="163" t="s">
        <v>110</v>
      </c>
      <c r="D241" s="163"/>
      <c r="E241" s="163"/>
      <c r="F241" s="163"/>
      <c r="G241" s="163"/>
      <c r="H241" s="163"/>
      <c r="I241" s="49"/>
      <c r="J241" s="50" t="s">
        <v>8</v>
      </c>
      <c r="K241" s="25"/>
      <c r="L241" s="52" t="s">
        <v>356</v>
      </c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</row>
    <row r="242" spans="1:24" ht="15" customHeight="1">
      <c r="A242" s="58"/>
      <c r="B242" s="48"/>
      <c r="C242" s="163" t="s">
        <v>111</v>
      </c>
      <c r="D242" s="163"/>
      <c r="E242" s="163"/>
      <c r="F242" s="163"/>
      <c r="G242" s="163"/>
      <c r="H242" s="163"/>
      <c r="I242" s="49"/>
      <c r="J242" s="50" t="s">
        <v>1</v>
      </c>
      <c r="K242" s="25"/>
      <c r="L242" s="52" t="s">
        <v>357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</row>
    <row r="243" spans="1:24" ht="15" customHeight="1">
      <c r="A243" s="58"/>
      <c r="B243" s="48"/>
      <c r="C243" s="163" t="s">
        <v>112</v>
      </c>
      <c r="D243" s="163"/>
      <c r="E243" s="163"/>
      <c r="F243" s="163"/>
      <c r="G243" s="163"/>
      <c r="H243" s="163"/>
      <c r="I243" s="49"/>
      <c r="J243" s="50" t="s">
        <v>1</v>
      </c>
      <c r="K243" s="25"/>
      <c r="L243" s="52" t="s">
        <v>358</v>
      </c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</row>
    <row r="244" spans="1:24" ht="15" customHeight="1">
      <c r="A244" s="58"/>
      <c r="B244" s="48"/>
      <c r="C244" s="163" t="s">
        <v>47</v>
      </c>
      <c r="D244" s="163"/>
      <c r="E244" s="163"/>
      <c r="F244" s="163"/>
      <c r="G244" s="163"/>
      <c r="H244" s="163"/>
      <c r="I244" s="49"/>
      <c r="J244" s="50" t="s">
        <v>0</v>
      </c>
      <c r="K244" s="25"/>
      <c r="L244" s="52" t="s">
        <v>167</v>
      </c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</row>
    <row r="245" spans="1:24" ht="15" customHeight="1">
      <c r="A245" s="58"/>
      <c r="B245" s="48"/>
      <c r="C245" s="202" t="s">
        <v>113</v>
      </c>
      <c r="D245" s="202"/>
      <c r="E245" s="202"/>
      <c r="F245" s="202"/>
      <c r="G245" s="202"/>
      <c r="H245" s="202"/>
      <c r="I245" s="49"/>
      <c r="J245" s="50" t="s">
        <v>0</v>
      </c>
      <c r="K245" s="25"/>
      <c r="L245" s="52" t="s">
        <v>359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</row>
    <row r="246" spans="1:24" ht="15" customHeight="1">
      <c r="A246" s="58"/>
      <c r="B246" s="48"/>
      <c r="C246" s="202" t="s">
        <v>309</v>
      </c>
      <c r="D246" s="202"/>
      <c r="E246" s="202"/>
      <c r="F246" s="202"/>
      <c r="G246" s="202"/>
      <c r="H246" s="202"/>
      <c r="I246" s="49"/>
      <c r="J246" s="50" t="s">
        <v>310</v>
      </c>
      <c r="K246" s="25"/>
      <c r="L246" s="52" t="s">
        <v>169</v>
      </c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</row>
    <row r="247" spans="1:24" ht="15" customHeight="1">
      <c r="A247" s="58"/>
      <c r="B247" s="48"/>
      <c r="C247" s="163" t="s">
        <v>114</v>
      </c>
      <c r="D247" s="163"/>
      <c r="E247" s="163"/>
      <c r="F247" s="163"/>
      <c r="G247" s="163"/>
      <c r="H247" s="163"/>
      <c r="I247" s="49"/>
      <c r="J247" s="50" t="s">
        <v>12</v>
      </c>
      <c r="K247" s="25"/>
      <c r="L247" s="68" t="s">
        <v>164</v>
      </c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68"/>
    </row>
    <row r="248" spans="1:24" ht="30.75" customHeight="1">
      <c r="A248" s="96">
        <v>15</v>
      </c>
      <c r="B248" s="184" t="s">
        <v>216</v>
      </c>
      <c r="C248" s="184"/>
      <c r="D248" s="184"/>
      <c r="E248" s="184"/>
      <c r="F248" s="184"/>
      <c r="G248" s="184"/>
      <c r="H248" s="184"/>
      <c r="I248" s="185"/>
      <c r="J248" s="95" t="s">
        <v>9</v>
      </c>
      <c r="K248" s="96">
        <v>1.78</v>
      </c>
      <c r="L248" s="89">
        <f>K248*L22*12</f>
        <v>169617.624</v>
      </c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</row>
    <row r="249" spans="1:24" ht="44.25" customHeight="1">
      <c r="A249" s="132"/>
      <c r="B249" s="169" t="s">
        <v>173</v>
      </c>
      <c r="C249" s="169"/>
      <c r="D249" s="169"/>
      <c r="E249" s="169"/>
      <c r="F249" s="169"/>
      <c r="G249" s="169"/>
      <c r="H249" s="169"/>
      <c r="I249" s="170"/>
      <c r="J249" s="65"/>
      <c r="K249" s="66"/>
      <c r="L249" s="67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</row>
    <row r="250" spans="1:24" ht="31.5" customHeight="1">
      <c r="A250" s="132"/>
      <c r="B250" s="48"/>
      <c r="C250" s="163" t="s">
        <v>274</v>
      </c>
      <c r="D250" s="163"/>
      <c r="E250" s="163"/>
      <c r="F250" s="163"/>
      <c r="G250" s="163"/>
      <c r="H250" s="163"/>
      <c r="I250" s="164"/>
      <c r="J250" s="65" t="s">
        <v>30</v>
      </c>
      <c r="K250" s="66"/>
      <c r="L250" s="68" t="s">
        <v>308</v>
      </c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</row>
    <row r="251" spans="1:24" ht="24.75" customHeight="1">
      <c r="A251" s="132"/>
      <c r="B251" s="48"/>
      <c r="C251" s="163" t="s">
        <v>301</v>
      </c>
      <c r="D251" s="163"/>
      <c r="E251" s="163"/>
      <c r="F251" s="163"/>
      <c r="G251" s="163"/>
      <c r="H251" s="163"/>
      <c r="I251" s="164"/>
      <c r="J251" s="65" t="s">
        <v>302</v>
      </c>
      <c r="K251" s="66"/>
      <c r="L251" s="68" t="s">
        <v>167</v>
      </c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</row>
    <row r="252" spans="1:24" ht="33" customHeight="1">
      <c r="A252" s="132"/>
      <c r="B252" s="48"/>
      <c r="C252" s="163" t="s">
        <v>275</v>
      </c>
      <c r="D252" s="163"/>
      <c r="E252" s="163"/>
      <c r="F252" s="163"/>
      <c r="G252" s="163"/>
      <c r="H252" s="163"/>
      <c r="I252" s="164"/>
      <c r="J252" s="65"/>
      <c r="K252" s="66"/>
      <c r="L252" s="67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</row>
    <row r="253" spans="1:24" ht="18" customHeight="1">
      <c r="A253" s="132"/>
      <c r="B253" s="48"/>
      <c r="C253" s="163" t="s">
        <v>201</v>
      </c>
      <c r="D253" s="163"/>
      <c r="E253" s="163"/>
      <c r="F253" s="163"/>
      <c r="G253" s="163"/>
      <c r="H253" s="163"/>
      <c r="I253" s="164"/>
      <c r="J253" s="65"/>
      <c r="K253" s="66"/>
      <c r="L253" s="67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</row>
    <row r="254" spans="1:24" ht="17.25" customHeight="1">
      <c r="A254" s="132"/>
      <c r="B254" s="48"/>
      <c r="C254" s="163" t="s">
        <v>202</v>
      </c>
      <c r="D254" s="163"/>
      <c r="E254" s="163"/>
      <c r="F254" s="163"/>
      <c r="G254" s="163"/>
      <c r="H254" s="163"/>
      <c r="I254" s="164"/>
      <c r="J254" s="65"/>
      <c r="K254" s="66"/>
      <c r="L254" s="67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</row>
    <row r="255" spans="1:24" ht="18.75" customHeight="1">
      <c r="A255" s="132"/>
      <c r="B255" s="48"/>
      <c r="C255" s="163" t="s">
        <v>203</v>
      </c>
      <c r="D255" s="163"/>
      <c r="E255" s="163"/>
      <c r="F255" s="163"/>
      <c r="G255" s="163"/>
      <c r="H255" s="163"/>
      <c r="I255" s="164"/>
      <c r="J255" s="65"/>
      <c r="K255" s="66"/>
      <c r="L255" s="67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</row>
    <row r="256" spans="1:24" ht="159" customHeight="1">
      <c r="A256" s="96">
        <v>16</v>
      </c>
      <c r="B256" s="180" t="s">
        <v>178</v>
      </c>
      <c r="C256" s="180"/>
      <c r="D256" s="180"/>
      <c r="E256" s="180"/>
      <c r="F256" s="180"/>
      <c r="G256" s="180"/>
      <c r="H256" s="180"/>
      <c r="I256" s="181"/>
      <c r="J256" s="87" t="s">
        <v>9</v>
      </c>
      <c r="K256" s="88">
        <v>0.44</v>
      </c>
      <c r="L256" s="89">
        <f>K256*L22*12</f>
        <v>41927.952</v>
      </c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</row>
    <row r="257" spans="1:24" s="9" customFormat="1" ht="48" customHeight="1">
      <c r="A257" s="133"/>
      <c r="B257" s="165" t="s">
        <v>173</v>
      </c>
      <c r="C257" s="165"/>
      <c r="D257" s="165"/>
      <c r="E257" s="165"/>
      <c r="F257" s="165"/>
      <c r="G257" s="165"/>
      <c r="H257" s="165"/>
      <c r="I257" s="166"/>
      <c r="J257" s="70"/>
      <c r="K257" s="71"/>
      <c r="L257" s="67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</row>
    <row r="258" spans="1:24" s="9" customFormat="1" ht="93.75" customHeight="1">
      <c r="A258" s="133"/>
      <c r="B258" s="127"/>
      <c r="C258" s="200" t="s">
        <v>204</v>
      </c>
      <c r="D258" s="200"/>
      <c r="E258" s="200"/>
      <c r="F258" s="200"/>
      <c r="G258" s="200"/>
      <c r="H258" s="200"/>
      <c r="I258" s="201"/>
      <c r="J258" s="73" t="s">
        <v>30</v>
      </c>
      <c r="K258" s="71"/>
      <c r="L258" s="74">
        <v>247</v>
      </c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4"/>
    </row>
    <row r="259" spans="1:24" s="9" customFormat="1" ht="78" customHeight="1">
      <c r="A259" s="133"/>
      <c r="B259" s="127"/>
      <c r="C259" s="200" t="s">
        <v>205</v>
      </c>
      <c r="D259" s="200"/>
      <c r="E259" s="200"/>
      <c r="F259" s="200"/>
      <c r="G259" s="200"/>
      <c r="H259" s="200"/>
      <c r="I259" s="201"/>
      <c r="J259" s="73" t="s">
        <v>30</v>
      </c>
      <c r="K259" s="71"/>
      <c r="L259" s="74">
        <v>247</v>
      </c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4"/>
    </row>
    <row r="260" spans="1:24" s="6" customFormat="1" ht="15" customHeight="1">
      <c r="A260" s="58"/>
      <c r="B260" s="111"/>
      <c r="C260" s="179" t="s">
        <v>206</v>
      </c>
      <c r="D260" s="179"/>
      <c r="E260" s="179"/>
      <c r="F260" s="179"/>
      <c r="G260" s="179"/>
      <c r="H260" s="179"/>
      <c r="I260" s="56"/>
      <c r="J260" s="50" t="s">
        <v>179</v>
      </c>
      <c r="K260" s="25"/>
      <c r="L260" s="58" t="s">
        <v>299</v>
      </c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</row>
    <row r="261" spans="1:26" s="23" customFormat="1" ht="17.25" customHeight="1">
      <c r="A261" s="134"/>
      <c r="B261" s="128"/>
      <c r="C261" s="179" t="s">
        <v>148</v>
      </c>
      <c r="D261" s="179"/>
      <c r="E261" s="179"/>
      <c r="F261" s="179"/>
      <c r="G261" s="179"/>
      <c r="H261" s="179"/>
      <c r="I261" s="75"/>
      <c r="J261" s="54" t="s">
        <v>0</v>
      </c>
      <c r="K261" s="76"/>
      <c r="L261" s="55" t="s">
        <v>163</v>
      </c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22"/>
      <c r="Z261" s="22"/>
    </row>
    <row r="262" spans="1:26" s="23" customFormat="1" ht="15.75" customHeight="1">
      <c r="A262" s="134"/>
      <c r="B262" s="128"/>
      <c r="C262" s="179" t="s">
        <v>149</v>
      </c>
      <c r="D262" s="179"/>
      <c r="E262" s="179"/>
      <c r="F262" s="179"/>
      <c r="G262" s="179"/>
      <c r="H262" s="179"/>
      <c r="I262" s="75"/>
      <c r="J262" s="54" t="s">
        <v>12</v>
      </c>
      <c r="K262" s="76"/>
      <c r="L262" s="55" t="s">
        <v>300</v>
      </c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22"/>
      <c r="Z262" s="22"/>
    </row>
    <row r="263" spans="1:26" s="23" customFormat="1" ht="15" customHeight="1">
      <c r="A263" s="134"/>
      <c r="B263" s="128"/>
      <c r="C263" s="179" t="s">
        <v>132</v>
      </c>
      <c r="D263" s="179"/>
      <c r="E263" s="179"/>
      <c r="F263" s="179"/>
      <c r="G263" s="179"/>
      <c r="H263" s="179"/>
      <c r="I263" s="75"/>
      <c r="J263" s="54" t="s">
        <v>0</v>
      </c>
      <c r="K263" s="76"/>
      <c r="L263" s="55" t="s">
        <v>360</v>
      </c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22"/>
      <c r="Z263" s="22"/>
    </row>
    <row r="264" spans="1:26" s="23" customFormat="1" ht="15" customHeight="1">
      <c r="A264" s="134"/>
      <c r="B264" s="128"/>
      <c r="C264" s="179" t="s">
        <v>133</v>
      </c>
      <c r="D264" s="179"/>
      <c r="E264" s="179"/>
      <c r="F264" s="179"/>
      <c r="G264" s="179"/>
      <c r="H264" s="179"/>
      <c r="I264" s="75"/>
      <c r="J264" s="54" t="s">
        <v>8</v>
      </c>
      <c r="K264" s="76"/>
      <c r="L264" s="55" t="s">
        <v>311</v>
      </c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22"/>
      <c r="Z264" s="22"/>
    </row>
    <row r="265" spans="1:26" s="23" customFormat="1" ht="15" customHeight="1">
      <c r="A265" s="134"/>
      <c r="B265" s="128"/>
      <c r="C265" s="179" t="s">
        <v>115</v>
      </c>
      <c r="D265" s="179"/>
      <c r="E265" s="179"/>
      <c r="F265" s="179"/>
      <c r="G265" s="179"/>
      <c r="H265" s="179"/>
      <c r="I265" s="75"/>
      <c r="J265" s="54" t="s">
        <v>15</v>
      </c>
      <c r="K265" s="76"/>
      <c r="L265" s="55" t="s">
        <v>163</v>
      </c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22"/>
      <c r="Z265" s="24"/>
    </row>
    <row r="266" spans="1:24" ht="15" customHeight="1">
      <c r="A266" s="96">
        <v>17</v>
      </c>
      <c r="B266" s="175" t="s">
        <v>217</v>
      </c>
      <c r="C266" s="175"/>
      <c r="D266" s="175"/>
      <c r="E266" s="175"/>
      <c r="F266" s="175"/>
      <c r="G266" s="175"/>
      <c r="H266" s="175"/>
      <c r="I266" s="176"/>
      <c r="J266" s="87" t="s">
        <v>9</v>
      </c>
      <c r="K266" s="162">
        <v>2</v>
      </c>
      <c r="L266" s="91">
        <f>K266*L22*6</f>
        <v>95290.79999999999</v>
      </c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</row>
    <row r="267" spans="1:24" ht="60.75" customHeight="1">
      <c r="A267" s="135"/>
      <c r="B267" s="165" t="s">
        <v>173</v>
      </c>
      <c r="C267" s="165"/>
      <c r="D267" s="165"/>
      <c r="E267" s="165"/>
      <c r="F267" s="165"/>
      <c r="G267" s="165"/>
      <c r="H267" s="165"/>
      <c r="I267" s="166"/>
      <c r="J267" s="65" t="s">
        <v>30</v>
      </c>
      <c r="K267" s="66"/>
      <c r="L267" s="68" t="s">
        <v>321</v>
      </c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</row>
    <row r="268" spans="1:24" ht="45.75" customHeight="1">
      <c r="A268" s="96">
        <v>18</v>
      </c>
      <c r="B268" s="184" t="s">
        <v>229</v>
      </c>
      <c r="C268" s="184"/>
      <c r="D268" s="184"/>
      <c r="E268" s="184"/>
      <c r="F268" s="184"/>
      <c r="G268" s="184"/>
      <c r="H268" s="184"/>
      <c r="I268" s="185"/>
      <c r="J268" s="95" t="s">
        <v>9</v>
      </c>
      <c r="K268" s="87">
        <v>0.19</v>
      </c>
      <c r="L268" s="89">
        <f>K268*L22*12</f>
        <v>18105.252</v>
      </c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</row>
    <row r="269" spans="1:24" s="9" customFormat="1" ht="48" customHeight="1">
      <c r="A269" s="133"/>
      <c r="B269" s="169" t="s">
        <v>173</v>
      </c>
      <c r="C269" s="169"/>
      <c r="D269" s="169"/>
      <c r="E269" s="169"/>
      <c r="F269" s="169"/>
      <c r="G269" s="169"/>
      <c r="H269" s="169"/>
      <c r="I269" s="170"/>
      <c r="J269" s="77"/>
      <c r="K269" s="70"/>
      <c r="L269" s="78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</row>
    <row r="270" spans="1:24" ht="15" customHeight="1">
      <c r="A270" s="133"/>
      <c r="B270" s="48"/>
      <c r="C270" s="163" t="s">
        <v>128</v>
      </c>
      <c r="D270" s="163"/>
      <c r="E270" s="163"/>
      <c r="F270" s="163"/>
      <c r="G270" s="163"/>
      <c r="H270" s="163"/>
      <c r="I270" s="80"/>
      <c r="J270" s="73" t="s">
        <v>0</v>
      </c>
      <c r="K270" s="79"/>
      <c r="L270" s="110">
        <v>12</v>
      </c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110"/>
    </row>
    <row r="271" spans="1:25" ht="47.25" customHeight="1">
      <c r="A271" s="133"/>
      <c r="B271" s="119"/>
      <c r="C271" s="163" t="s">
        <v>129</v>
      </c>
      <c r="D271" s="163"/>
      <c r="E271" s="163"/>
      <c r="F271" s="163"/>
      <c r="G271" s="163"/>
      <c r="H271" s="163"/>
      <c r="I271" s="164"/>
      <c r="J271" s="73" t="s">
        <v>0</v>
      </c>
      <c r="K271" s="79"/>
      <c r="L271" s="69">
        <v>12</v>
      </c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69"/>
      <c r="Y271" s="12"/>
    </row>
    <row r="272" spans="1:24" ht="29.25" customHeight="1">
      <c r="A272" s="96">
        <v>19</v>
      </c>
      <c r="B272" s="184" t="s">
        <v>218</v>
      </c>
      <c r="C272" s="184"/>
      <c r="D272" s="184"/>
      <c r="E272" s="184"/>
      <c r="F272" s="184"/>
      <c r="G272" s="184"/>
      <c r="H272" s="184"/>
      <c r="I272" s="185"/>
      <c r="J272" s="87" t="s">
        <v>9</v>
      </c>
      <c r="K272" s="93">
        <v>1.28</v>
      </c>
      <c r="L272" s="89">
        <f>K272*12*L22</f>
        <v>121972.22399999999</v>
      </c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</row>
    <row r="273" spans="1:24" ht="59.25" customHeight="1">
      <c r="A273" s="58"/>
      <c r="B273" s="165" t="s">
        <v>173</v>
      </c>
      <c r="C273" s="165"/>
      <c r="D273" s="165"/>
      <c r="E273" s="165"/>
      <c r="F273" s="165"/>
      <c r="G273" s="165"/>
      <c r="H273" s="165"/>
      <c r="I273" s="166"/>
      <c r="J273" s="50"/>
      <c r="K273" s="25"/>
      <c r="L273" s="51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</row>
    <row r="274" spans="1:24" ht="32.25" customHeight="1">
      <c r="A274" s="58"/>
      <c r="B274" s="179" t="s">
        <v>3</v>
      </c>
      <c r="C274" s="179"/>
      <c r="D274" s="179"/>
      <c r="E274" s="179"/>
      <c r="F274" s="179"/>
      <c r="G274" s="179"/>
      <c r="H274" s="179"/>
      <c r="I274" s="56"/>
      <c r="J274" s="50"/>
      <c r="K274" s="25"/>
      <c r="L274" s="51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</row>
    <row r="275" spans="1:24" ht="29.25" customHeight="1">
      <c r="A275" s="58"/>
      <c r="B275" s="124"/>
      <c r="C275" s="179" t="s">
        <v>107</v>
      </c>
      <c r="D275" s="179"/>
      <c r="E275" s="179"/>
      <c r="F275" s="179"/>
      <c r="G275" s="179"/>
      <c r="H275" s="179"/>
      <c r="I275" s="56"/>
      <c r="J275" s="50" t="s">
        <v>0</v>
      </c>
      <c r="K275" s="25"/>
      <c r="L275" s="52" t="s">
        <v>361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</row>
    <row r="276" spans="1:24" ht="15" customHeight="1">
      <c r="A276" s="58"/>
      <c r="B276" s="124"/>
      <c r="C276" s="179" t="s">
        <v>119</v>
      </c>
      <c r="D276" s="179"/>
      <c r="E276" s="179"/>
      <c r="F276" s="179"/>
      <c r="G276" s="179"/>
      <c r="H276" s="179"/>
      <c r="I276" s="56"/>
      <c r="J276" s="50" t="s">
        <v>0</v>
      </c>
      <c r="K276" s="25"/>
      <c r="L276" s="68" t="s">
        <v>307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68"/>
    </row>
    <row r="277" spans="1:24" ht="15" customHeight="1">
      <c r="A277" s="58"/>
      <c r="B277" s="111"/>
      <c r="C277" s="179" t="s">
        <v>108</v>
      </c>
      <c r="D277" s="179"/>
      <c r="E277" s="179"/>
      <c r="F277" s="179"/>
      <c r="G277" s="179"/>
      <c r="H277" s="179"/>
      <c r="I277" s="56"/>
      <c r="J277" s="50" t="s">
        <v>0</v>
      </c>
      <c r="K277" s="25"/>
      <c r="L277" s="52" t="s">
        <v>359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</row>
    <row r="278" spans="1:24" ht="15" customHeight="1">
      <c r="A278" s="58"/>
      <c r="B278" s="111"/>
      <c r="C278" s="179" t="s">
        <v>120</v>
      </c>
      <c r="D278" s="179"/>
      <c r="E278" s="179"/>
      <c r="F278" s="179"/>
      <c r="G278" s="179"/>
      <c r="H278" s="179"/>
      <c r="I278" s="56"/>
      <c r="J278" s="50" t="s">
        <v>0</v>
      </c>
      <c r="K278" s="25"/>
      <c r="L278" s="68" t="s">
        <v>362</v>
      </c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68"/>
    </row>
    <row r="279" spans="1:25" s="5" customFormat="1" ht="31.5" customHeight="1">
      <c r="A279" s="96">
        <v>20</v>
      </c>
      <c r="B279" s="184" t="s">
        <v>219</v>
      </c>
      <c r="C279" s="184"/>
      <c r="D279" s="184"/>
      <c r="E279" s="184"/>
      <c r="F279" s="184"/>
      <c r="G279" s="184"/>
      <c r="H279" s="184"/>
      <c r="I279" s="185"/>
      <c r="J279" s="87" t="s">
        <v>9</v>
      </c>
      <c r="K279" s="88">
        <v>3.41</v>
      </c>
      <c r="L279" s="89">
        <f>K279*12*L22</f>
        <v>324941.628</v>
      </c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107"/>
    </row>
    <row r="280" spans="1:24" s="1" customFormat="1" ht="60.75" customHeight="1">
      <c r="A280" s="58"/>
      <c r="B280" s="169" t="s">
        <v>173</v>
      </c>
      <c r="C280" s="169"/>
      <c r="D280" s="169"/>
      <c r="E280" s="169"/>
      <c r="F280" s="169"/>
      <c r="G280" s="169"/>
      <c r="H280" s="169"/>
      <c r="I280" s="170"/>
      <c r="J280" s="50"/>
      <c r="K280" s="25"/>
      <c r="L280" s="51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</row>
    <row r="281" spans="1:24" s="1" customFormat="1" ht="15" customHeight="1">
      <c r="A281" s="58"/>
      <c r="B281" s="163" t="s">
        <v>6</v>
      </c>
      <c r="C281" s="163"/>
      <c r="D281" s="163"/>
      <c r="E281" s="48"/>
      <c r="F281" s="48"/>
      <c r="G281" s="48"/>
      <c r="H281" s="48"/>
      <c r="I281" s="49"/>
      <c r="J281" s="50"/>
      <c r="K281" s="25"/>
      <c r="L281" s="51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</row>
    <row r="282" spans="1:24" s="1" customFormat="1" ht="16.5" customHeight="1">
      <c r="A282" s="58"/>
      <c r="B282" s="111"/>
      <c r="C282" s="163" t="s">
        <v>117</v>
      </c>
      <c r="D282" s="163"/>
      <c r="E282" s="163"/>
      <c r="F282" s="163"/>
      <c r="G282" s="163"/>
      <c r="H282" s="163"/>
      <c r="I282" s="49"/>
      <c r="J282" s="50" t="s">
        <v>0</v>
      </c>
      <c r="K282" s="25"/>
      <c r="L282" s="68" t="s">
        <v>234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68"/>
    </row>
    <row r="283" spans="1:24" s="1" customFormat="1" ht="15" customHeight="1">
      <c r="A283" s="58"/>
      <c r="B283" s="48"/>
      <c r="C283" s="163" t="s">
        <v>39</v>
      </c>
      <c r="D283" s="163"/>
      <c r="E283" s="163"/>
      <c r="F283" s="163"/>
      <c r="G283" s="163"/>
      <c r="H283" s="163"/>
      <c r="I283" s="49"/>
      <c r="J283" s="82" t="s">
        <v>0</v>
      </c>
      <c r="K283" s="25"/>
      <c r="L283" s="52" t="s">
        <v>165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</row>
    <row r="284" spans="1:24" s="1" customFormat="1" ht="15" customHeight="1">
      <c r="A284" s="58"/>
      <c r="B284" s="48"/>
      <c r="C284" s="163" t="s">
        <v>228</v>
      </c>
      <c r="D284" s="163"/>
      <c r="E284" s="163"/>
      <c r="F284" s="163"/>
      <c r="G284" s="163"/>
      <c r="H284" s="163"/>
      <c r="I284" s="56"/>
      <c r="J284" s="83" t="s">
        <v>14</v>
      </c>
      <c r="K284" s="66"/>
      <c r="L284" s="68" t="s">
        <v>164</v>
      </c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</row>
    <row r="285" spans="1:24" s="1" customFormat="1" ht="15" customHeight="1">
      <c r="A285" s="58"/>
      <c r="B285" s="48"/>
      <c r="C285" s="163" t="s">
        <v>35</v>
      </c>
      <c r="D285" s="163"/>
      <c r="E285" s="163"/>
      <c r="F285" s="163"/>
      <c r="G285" s="163"/>
      <c r="H285" s="163"/>
      <c r="I285" s="56"/>
      <c r="J285" s="82" t="s">
        <v>0</v>
      </c>
      <c r="K285" s="25"/>
      <c r="L285" s="52" t="s">
        <v>234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</row>
    <row r="286" spans="1:24" s="1" customFormat="1" ht="15" customHeight="1">
      <c r="A286" s="58"/>
      <c r="B286" s="48"/>
      <c r="C286" s="163" t="s">
        <v>40</v>
      </c>
      <c r="D286" s="163"/>
      <c r="E286" s="163"/>
      <c r="F286" s="163"/>
      <c r="G286" s="163"/>
      <c r="H286" s="163"/>
      <c r="I286" s="56"/>
      <c r="J286" s="82" t="s">
        <v>0</v>
      </c>
      <c r="K286" s="25"/>
      <c r="L286" s="52" t="s">
        <v>167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</row>
    <row r="287" spans="1:24" s="1" customFormat="1" ht="15" customHeight="1">
      <c r="A287" s="58"/>
      <c r="B287" s="48"/>
      <c r="C287" s="163" t="s">
        <v>41</v>
      </c>
      <c r="D287" s="163"/>
      <c r="E287" s="163"/>
      <c r="F287" s="163"/>
      <c r="G287" s="163"/>
      <c r="H287" s="163"/>
      <c r="I287" s="56"/>
      <c r="J287" s="82" t="s">
        <v>0</v>
      </c>
      <c r="K287" s="25"/>
      <c r="L287" s="52" t="s">
        <v>169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</row>
    <row r="288" spans="1:24" s="1" customFormat="1" ht="32.25" customHeight="1">
      <c r="A288" s="58"/>
      <c r="B288" s="48"/>
      <c r="C288" s="163" t="s">
        <v>48</v>
      </c>
      <c r="D288" s="163"/>
      <c r="E288" s="163"/>
      <c r="F288" s="163"/>
      <c r="G288" s="163"/>
      <c r="H288" s="163"/>
      <c r="I288" s="56"/>
      <c r="J288" s="82" t="s">
        <v>0</v>
      </c>
      <c r="K288" s="25"/>
      <c r="L288" s="52" t="s">
        <v>322</v>
      </c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</row>
    <row r="289" spans="1:24" s="1" customFormat="1" ht="15" customHeight="1">
      <c r="A289" s="58"/>
      <c r="B289" s="48"/>
      <c r="C289" s="163" t="s">
        <v>37</v>
      </c>
      <c r="D289" s="163"/>
      <c r="E289" s="163"/>
      <c r="F289" s="163"/>
      <c r="G289" s="163"/>
      <c r="H289" s="163"/>
      <c r="I289" s="56"/>
      <c r="J289" s="82" t="s">
        <v>0</v>
      </c>
      <c r="K289" s="25"/>
      <c r="L289" s="52" t="s">
        <v>298</v>
      </c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</row>
    <row r="290" spans="1:24" s="1" customFormat="1" ht="29.25" customHeight="1">
      <c r="A290" s="58"/>
      <c r="B290" s="48"/>
      <c r="C290" s="163" t="s">
        <v>36</v>
      </c>
      <c r="D290" s="163"/>
      <c r="E290" s="163"/>
      <c r="F290" s="163"/>
      <c r="G290" s="163"/>
      <c r="H290" s="163"/>
      <c r="I290" s="56"/>
      <c r="J290" s="50" t="s">
        <v>0</v>
      </c>
      <c r="K290" s="25"/>
      <c r="L290" s="52" t="s">
        <v>363</v>
      </c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</row>
    <row r="291" spans="1:24" ht="15" customHeight="1">
      <c r="A291" s="133"/>
      <c r="B291" s="129" t="s">
        <v>182</v>
      </c>
      <c r="C291" s="84"/>
      <c r="D291" s="84"/>
      <c r="E291" s="84"/>
      <c r="F291" s="84"/>
      <c r="G291" s="84"/>
      <c r="H291" s="84"/>
      <c r="I291" s="85"/>
      <c r="J291" s="70"/>
      <c r="K291" s="71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</row>
    <row r="292" spans="1:24" ht="15" customHeight="1">
      <c r="A292" s="58"/>
      <c r="B292" s="48"/>
      <c r="C292" s="163" t="s">
        <v>125</v>
      </c>
      <c r="D292" s="163"/>
      <c r="E292" s="163"/>
      <c r="F292" s="163"/>
      <c r="G292" s="163"/>
      <c r="H292" s="163"/>
      <c r="I292" s="49"/>
      <c r="J292" s="50" t="s">
        <v>0</v>
      </c>
      <c r="K292" s="25"/>
      <c r="L292" s="68" t="s">
        <v>364</v>
      </c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68"/>
    </row>
    <row r="293" spans="1:24" ht="15" customHeight="1">
      <c r="A293" s="58"/>
      <c r="B293" s="48"/>
      <c r="C293" s="163" t="s">
        <v>126</v>
      </c>
      <c r="D293" s="163"/>
      <c r="E293" s="163"/>
      <c r="F293" s="163"/>
      <c r="G293" s="163"/>
      <c r="H293" s="163"/>
      <c r="I293" s="49"/>
      <c r="J293" s="50" t="s">
        <v>0</v>
      </c>
      <c r="K293" s="25"/>
      <c r="L293" s="68" t="s">
        <v>365</v>
      </c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68"/>
    </row>
    <row r="294" spans="1:24" ht="15.75" customHeight="1">
      <c r="A294" s="136"/>
      <c r="B294" s="48"/>
      <c r="C294" s="163" t="s">
        <v>93</v>
      </c>
      <c r="D294" s="163"/>
      <c r="E294" s="163"/>
      <c r="F294" s="163"/>
      <c r="G294" s="163"/>
      <c r="H294" s="163"/>
      <c r="I294" s="49"/>
      <c r="J294" s="50" t="s">
        <v>0</v>
      </c>
      <c r="K294" s="25"/>
      <c r="L294" s="68" t="s">
        <v>366</v>
      </c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68"/>
    </row>
    <row r="295" spans="1:24" ht="14.25">
      <c r="A295" s="138"/>
      <c r="B295" s="206" t="s">
        <v>303</v>
      </c>
      <c r="C295" s="207"/>
      <c r="D295" s="207"/>
      <c r="E295" s="207"/>
      <c r="F295" s="207"/>
      <c r="G295" s="207"/>
      <c r="H295" s="207"/>
      <c r="I295" s="208"/>
      <c r="J295" s="139" t="s">
        <v>9</v>
      </c>
      <c r="K295" s="140">
        <f aca="true" t="shared" si="0" ref="K295:W295">K279+K272+K268+K266+K256+K248+K214+K203+K197+K190+K184+K178+K168+K147+K113+K107+K92+K80+K57+K23</f>
        <v>35.35</v>
      </c>
      <c r="L295" s="140">
        <f t="shared" si="0"/>
        <v>3273238.9800000004</v>
      </c>
      <c r="M295" s="140">
        <f t="shared" si="0"/>
        <v>0</v>
      </c>
      <c r="N295" s="140">
        <f t="shared" si="0"/>
        <v>0</v>
      </c>
      <c r="O295" s="140">
        <f t="shared" si="0"/>
        <v>0</v>
      </c>
      <c r="P295" s="140">
        <f t="shared" si="0"/>
        <v>0</v>
      </c>
      <c r="Q295" s="140">
        <f t="shared" si="0"/>
        <v>0</v>
      </c>
      <c r="R295" s="140">
        <f t="shared" si="0"/>
        <v>0</v>
      </c>
      <c r="S295" s="140">
        <f t="shared" si="0"/>
        <v>0</v>
      </c>
      <c r="T295" s="140">
        <f t="shared" si="0"/>
        <v>0</v>
      </c>
      <c r="U295" s="140">
        <f t="shared" si="0"/>
        <v>0</v>
      </c>
      <c r="V295" s="140">
        <f t="shared" si="0"/>
        <v>0</v>
      </c>
      <c r="W295" s="140">
        <f t="shared" si="0"/>
        <v>0</v>
      </c>
      <c r="X295" s="142"/>
    </row>
    <row r="296" spans="1:24" ht="15">
      <c r="A296" s="143"/>
      <c r="B296" s="182" t="s">
        <v>19</v>
      </c>
      <c r="C296" s="182"/>
      <c r="D296" s="182"/>
      <c r="E296" s="182"/>
      <c r="F296" s="182"/>
      <c r="G296" s="182"/>
      <c r="H296" s="182"/>
      <c r="I296" s="183"/>
      <c r="J296" s="144"/>
      <c r="K296" s="141"/>
      <c r="L296" s="145">
        <f>H10-L295</f>
        <v>-5238.5600000005215</v>
      </c>
      <c r="M296" s="141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</row>
    <row r="297" spans="1:13" ht="12.75">
      <c r="A297" s="16"/>
      <c r="B297" s="17"/>
      <c r="C297" s="17"/>
      <c r="D297" s="17"/>
      <c r="E297" s="17"/>
      <c r="F297" s="17"/>
      <c r="G297" s="17"/>
      <c r="H297" s="17"/>
      <c r="I297" s="17"/>
      <c r="J297" s="18"/>
      <c r="K297" s="19"/>
      <c r="L297" s="20"/>
      <c r="M297" s="21"/>
    </row>
    <row r="298" spans="1:13" ht="12.75">
      <c r="A298" s="4"/>
      <c r="B298" s="11"/>
      <c r="C298" s="11"/>
      <c r="D298" s="11"/>
      <c r="E298" s="11"/>
      <c r="F298" s="11"/>
      <c r="G298" s="11"/>
      <c r="H298" s="11"/>
      <c r="I298" s="10"/>
      <c r="J298" s="7"/>
      <c r="K298" s="2"/>
      <c r="L298" s="2"/>
      <c r="M298" s="12"/>
    </row>
    <row r="299" spans="1:13" ht="12.75">
      <c r="A299" s="3"/>
      <c r="B299" s="10"/>
      <c r="C299" s="10"/>
      <c r="D299" s="10"/>
      <c r="E299" s="10"/>
      <c r="F299" s="10"/>
      <c r="G299" s="10"/>
      <c r="H299" s="10"/>
      <c r="I299" s="10"/>
      <c r="J299" s="7"/>
      <c r="K299" s="2"/>
      <c r="L299" s="2"/>
      <c r="M299" s="12"/>
    </row>
    <row r="300" spans="1:13" ht="12.75">
      <c r="A300" s="3"/>
      <c r="B300" s="10"/>
      <c r="C300" s="10"/>
      <c r="D300" s="10"/>
      <c r="E300" s="10"/>
      <c r="F300" s="10"/>
      <c r="G300" s="10"/>
      <c r="H300" s="10"/>
      <c r="I300" s="10"/>
      <c r="J300" s="7"/>
      <c r="K300" s="2"/>
      <c r="L300" s="2"/>
      <c r="M300" s="12"/>
    </row>
    <row r="301" spans="1:13" ht="12.75">
      <c r="A301" s="3"/>
      <c r="B301" s="10"/>
      <c r="C301" s="10"/>
      <c r="D301" s="10"/>
      <c r="E301" s="10"/>
      <c r="F301" s="10"/>
      <c r="G301" s="10"/>
      <c r="H301" s="10"/>
      <c r="I301" s="10"/>
      <c r="J301" s="7"/>
      <c r="K301" s="2"/>
      <c r="L301" s="2"/>
      <c r="M301" s="12"/>
    </row>
    <row r="302" spans="1:13" ht="12.75">
      <c r="A302" s="13"/>
      <c r="B302" s="14"/>
      <c r="C302" s="14"/>
      <c r="D302" s="14"/>
      <c r="E302" s="14"/>
      <c r="F302" s="14"/>
      <c r="G302" s="14"/>
      <c r="H302" s="14"/>
      <c r="I302" s="14"/>
      <c r="J302" s="15"/>
      <c r="K302" s="12"/>
      <c r="L302" s="12"/>
      <c r="M302" s="12"/>
    </row>
    <row r="303" spans="1:12" ht="12.75">
      <c r="A303" s="13"/>
      <c r="B303" s="14"/>
      <c r="C303" s="14"/>
      <c r="D303" s="14"/>
      <c r="E303" s="14"/>
      <c r="F303" s="14"/>
      <c r="G303" s="14"/>
      <c r="H303" s="14"/>
      <c r="I303" s="14"/>
      <c r="J303" s="15"/>
      <c r="K303" s="12"/>
      <c r="L303" s="12"/>
    </row>
    <row r="304" spans="1:12" ht="12.75">
      <c r="A304" s="13"/>
      <c r="B304" s="14"/>
      <c r="C304" s="14"/>
      <c r="D304" s="14"/>
      <c r="E304" s="14"/>
      <c r="F304" s="14"/>
      <c r="G304" s="14"/>
      <c r="H304" s="14"/>
      <c r="I304" s="14"/>
      <c r="J304" s="15"/>
      <c r="K304" s="12"/>
      <c r="L304" s="12"/>
    </row>
    <row r="305" spans="1:12" ht="12.75">
      <c r="A305" s="13"/>
      <c r="B305" s="14"/>
      <c r="C305" s="14"/>
      <c r="D305" s="14"/>
      <c r="E305" s="14"/>
      <c r="F305" s="14"/>
      <c r="G305" s="14"/>
      <c r="H305" s="14"/>
      <c r="I305" s="14"/>
      <c r="J305" s="15"/>
      <c r="K305" s="12"/>
      <c r="L305" s="12"/>
    </row>
    <row r="306" spans="1:12" ht="12.75">
      <c r="A306" s="12"/>
      <c r="B306" s="14"/>
      <c r="C306" s="14"/>
      <c r="D306" s="14"/>
      <c r="E306" s="14"/>
      <c r="F306" s="14"/>
      <c r="G306" s="14"/>
      <c r="H306" s="14"/>
      <c r="I306" s="14"/>
      <c r="J306" s="15"/>
      <c r="K306" s="12"/>
      <c r="L306" s="12"/>
    </row>
    <row r="309" ht="12.75">
      <c r="M309" t="s">
        <v>136</v>
      </c>
    </row>
  </sheetData>
  <sheetProtection/>
  <mergeCells count="298">
    <mergeCell ref="C71:H71"/>
    <mergeCell ref="C72:H72"/>
    <mergeCell ref="C63:H63"/>
    <mergeCell ref="C67:H67"/>
    <mergeCell ref="C212:G212"/>
    <mergeCell ref="C155:H155"/>
    <mergeCell ref="C77:G77"/>
    <mergeCell ref="C166:H166"/>
    <mergeCell ref="C157:H157"/>
    <mergeCell ref="C158:H158"/>
    <mergeCell ref="A1:X1"/>
    <mergeCell ref="A2:X2"/>
    <mergeCell ref="A3:X3"/>
    <mergeCell ref="A4:X4"/>
    <mergeCell ref="A5:X5"/>
    <mergeCell ref="C52:G52"/>
    <mergeCell ref="C45:G45"/>
    <mergeCell ref="C39:H39"/>
    <mergeCell ref="K14:L14"/>
    <mergeCell ref="H17:J17"/>
    <mergeCell ref="C53:G53"/>
    <mergeCell ref="C176:H176"/>
    <mergeCell ref="B170:I170"/>
    <mergeCell ref="C174:H174"/>
    <mergeCell ref="C201:I201"/>
    <mergeCell ref="B295:I295"/>
    <mergeCell ref="B216:I216"/>
    <mergeCell ref="C172:I172"/>
    <mergeCell ref="B168:I168"/>
    <mergeCell ref="C167:I167"/>
    <mergeCell ref="C35:H35"/>
    <mergeCell ref="B24:I24"/>
    <mergeCell ref="C156:H156"/>
    <mergeCell ref="C259:I259"/>
    <mergeCell ref="C260:H260"/>
    <mergeCell ref="C262:H262"/>
    <mergeCell ref="B191:I191"/>
    <mergeCell ref="B204:I204"/>
    <mergeCell ref="B203:I203"/>
    <mergeCell ref="C210:I210"/>
    <mergeCell ref="C230:I230"/>
    <mergeCell ref="C245:H245"/>
    <mergeCell ref="C243:H243"/>
    <mergeCell ref="B240:H240"/>
    <mergeCell ref="B154:H154"/>
    <mergeCell ref="C159:G159"/>
    <mergeCell ref="C160:G160"/>
    <mergeCell ref="C161:H161"/>
    <mergeCell ref="C175:H175"/>
    <mergeCell ref="C162:H162"/>
    <mergeCell ref="C220:I220"/>
    <mergeCell ref="C196:I196"/>
    <mergeCell ref="C192:I192"/>
    <mergeCell ref="B178:I178"/>
    <mergeCell ref="C164:H164"/>
    <mergeCell ref="C251:I251"/>
    <mergeCell ref="C246:H246"/>
    <mergeCell ref="C247:H247"/>
    <mergeCell ref="C239:I239"/>
    <mergeCell ref="C242:H242"/>
    <mergeCell ref="C278:H278"/>
    <mergeCell ref="B257:I257"/>
    <mergeCell ref="B248:I248"/>
    <mergeCell ref="C277:H277"/>
    <mergeCell ref="C275:H275"/>
    <mergeCell ref="C263:H263"/>
    <mergeCell ref="C250:I250"/>
    <mergeCell ref="C264:H264"/>
    <mergeCell ref="C255:I255"/>
    <mergeCell ref="C258:I258"/>
    <mergeCell ref="B279:I279"/>
    <mergeCell ref="C218:I218"/>
    <mergeCell ref="C238:I238"/>
    <mergeCell ref="C253:I253"/>
    <mergeCell ref="C228:I228"/>
    <mergeCell ref="C224:I224"/>
    <mergeCell ref="B249:I249"/>
    <mergeCell ref="C219:I219"/>
    <mergeCell ref="C226:I226"/>
    <mergeCell ref="B266:I266"/>
    <mergeCell ref="C254:I254"/>
    <mergeCell ref="B198:I198"/>
    <mergeCell ref="C200:I200"/>
    <mergeCell ref="C199:I199"/>
    <mergeCell ref="C202:I202"/>
    <mergeCell ref="C221:I221"/>
    <mergeCell ref="C231:I231"/>
    <mergeCell ref="C227:I227"/>
    <mergeCell ref="C229:I229"/>
    <mergeCell ref="C244:H244"/>
    <mergeCell ref="C139:H139"/>
    <mergeCell ref="B148:I148"/>
    <mergeCell ref="C152:H152"/>
    <mergeCell ref="C153:H153"/>
    <mergeCell ref="C146:F146"/>
    <mergeCell ref="C142:H142"/>
    <mergeCell ref="C144:H144"/>
    <mergeCell ref="C145:H145"/>
    <mergeCell ref="C136:H136"/>
    <mergeCell ref="C133:H133"/>
    <mergeCell ref="C137:H137"/>
    <mergeCell ref="C140:H140"/>
    <mergeCell ref="C151:H151"/>
    <mergeCell ref="B149:H149"/>
    <mergeCell ref="C138:H138"/>
    <mergeCell ref="C150:H150"/>
    <mergeCell ref="B147:I147"/>
    <mergeCell ref="B143:H143"/>
    <mergeCell ref="C283:H283"/>
    <mergeCell ref="B185:I185"/>
    <mergeCell ref="C208:H208"/>
    <mergeCell ref="C187:I187"/>
    <mergeCell ref="C189:I189"/>
    <mergeCell ref="B190:I190"/>
    <mergeCell ref="C186:I186"/>
    <mergeCell ref="C193:I193"/>
    <mergeCell ref="C188:I188"/>
    <mergeCell ref="C194:I194"/>
    <mergeCell ref="C294:H294"/>
    <mergeCell ref="C286:H286"/>
    <mergeCell ref="C287:H287"/>
    <mergeCell ref="C292:H292"/>
    <mergeCell ref="C293:H293"/>
    <mergeCell ref="C290:H290"/>
    <mergeCell ref="C289:H289"/>
    <mergeCell ref="C288:H288"/>
    <mergeCell ref="C103:H103"/>
    <mergeCell ref="B214:I214"/>
    <mergeCell ref="B215:I215"/>
    <mergeCell ref="C222:I222"/>
    <mergeCell ref="C217:I217"/>
    <mergeCell ref="C223:I223"/>
    <mergeCell ref="C207:H207"/>
    <mergeCell ref="B130:H130"/>
    <mergeCell ref="C128:H128"/>
    <mergeCell ref="C129:H129"/>
    <mergeCell ref="B109:D109"/>
    <mergeCell ref="C112:I112"/>
    <mergeCell ref="C110:I110"/>
    <mergeCell ref="C206:I206"/>
    <mergeCell ref="B225:I225"/>
    <mergeCell ref="C106:H106"/>
    <mergeCell ref="C131:H131"/>
    <mergeCell ref="C141:H141"/>
    <mergeCell ref="C132:H132"/>
    <mergeCell ref="C134:H134"/>
    <mergeCell ref="B82:D82"/>
    <mergeCell ref="C83:H83"/>
    <mergeCell ref="C73:H73"/>
    <mergeCell ref="B81:I81"/>
    <mergeCell ref="C75:I75"/>
    <mergeCell ref="C79:H79"/>
    <mergeCell ref="B80:I80"/>
    <mergeCell ref="C74:H74"/>
    <mergeCell ref="C76:G76"/>
    <mergeCell ref="C78:G78"/>
    <mergeCell ref="C68:H68"/>
    <mergeCell ref="C70:H70"/>
    <mergeCell ref="C64:H64"/>
    <mergeCell ref="C65:H65"/>
    <mergeCell ref="C66:H66"/>
    <mergeCell ref="B69:D69"/>
    <mergeCell ref="K9:L9"/>
    <mergeCell ref="C61:H61"/>
    <mergeCell ref="C62:H62"/>
    <mergeCell ref="C54:H54"/>
    <mergeCell ref="C56:H56"/>
    <mergeCell ref="B57:I57"/>
    <mergeCell ref="C60:I60"/>
    <mergeCell ref="B59:D59"/>
    <mergeCell ref="B58:I58"/>
    <mergeCell ref="C55:H55"/>
    <mergeCell ref="C48:H48"/>
    <mergeCell ref="C50:G50"/>
    <mergeCell ref="C9:E9"/>
    <mergeCell ref="C38:H38"/>
    <mergeCell ref="K10:L10"/>
    <mergeCell ref="K12:L12"/>
    <mergeCell ref="H12:J12"/>
    <mergeCell ref="C37:H37"/>
    <mergeCell ref="C36:H36"/>
    <mergeCell ref="C28:G28"/>
    <mergeCell ref="C41:H41"/>
    <mergeCell ref="C42:H42"/>
    <mergeCell ref="C43:H43"/>
    <mergeCell ref="C44:H44"/>
    <mergeCell ref="C40:H40"/>
    <mergeCell ref="C46:H46"/>
    <mergeCell ref="C10:G10"/>
    <mergeCell ref="B25:D25"/>
    <mergeCell ref="H15:J15"/>
    <mergeCell ref="H18:J18"/>
    <mergeCell ref="K19:L19"/>
    <mergeCell ref="H14:J14"/>
    <mergeCell ref="H19:J19"/>
    <mergeCell ref="B21:I21"/>
    <mergeCell ref="H16:J16"/>
    <mergeCell ref="C12:E12"/>
    <mergeCell ref="C285:H285"/>
    <mergeCell ref="H20:J20"/>
    <mergeCell ref="C30:H30"/>
    <mergeCell ref="B23:I23"/>
    <mergeCell ref="C91:H91"/>
    <mergeCell ref="C27:H27"/>
    <mergeCell ref="B93:I93"/>
    <mergeCell ref="C49:H49"/>
    <mergeCell ref="C26:H26"/>
    <mergeCell ref="C29:H29"/>
    <mergeCell ref="K7:L7"/>
    <mergeCell ref="C8:E8"/>
    <mergeCell ref="K8:L8"/>
    <mergeCell ref="H8:J8"/>
    <mergeCell ref="H7:J7"/>
    <mergeCell ref="H13:J13"/>
    <mergeCell ref="K11:L11"/>
    <mergeCell ref="H9:J9"/>
    <mergeCell ref="H10:J10"/>
    <mergeCell ref="H11:J11"/>
    <mergeCell ref="B296:I296"/>
    <mergeCell ref="B268:I268"/>
    <mergeCell ref="C241:H241"/>
    <mergeCell ref="C284:H284"/>
    <mergeCell ref="B274:H274"/>
    <mergeCell ref="B272:I272"/>
    <mergeCell ref="B273:I273"/>
    <mergeCell ref="C265:H265"/>
    <mergeCell ref="C282:H282"/>
    <mergeCell ref="B267:I267"/>
    <mergeCell ref="C31:H31"/>
    <mergeCell ref="C90:H90"/>
    <mergeCell ref="C88:I88"/>
    <mergeCell ref="C84:H84"/>
    <mergeCell ref="C33:H33"/>
    <mergeCell ref="C47:I47"/>
    <mergeCell ref="C32:H32"/>
    <mergeCell ref="C85:H85"/>
    <mergeCell ref="C34:H34"/>
    <mergeCell ref="C51:H51"/>
    <mergeCell ref="B281:D281"/>
    <mergeCell ref="B269:I269"/>
    <mergeCell ref="C270:H270"/>
    <mergeCell ref="C271:I271"/>
    <mergeCell ref="B280:I280"/>
    <mergeCell ref="C213:I213"/>
    <mergeCell ref="C252:I252"/>
    <mergeCell ref="C276:H276"/>
    <mergeCell ref="B256:I256"/>
    <mergeCell ref="C261:H261"/>
    <mergeCell ref="C86:H86"/>
    <mergeCell ref="B92:I92"/>
    <mergeCell ref="C97:H97"/>
    <mergeCell ref="C94:I94"/>
    <mergeCell ref="C96:I96"/>
    <mergeCell ref="C117:H117"/>
    <mergeCell ref="B114:I114"/>
    <mergeCell ref="C89:H89"/>
    <mergeCell ref="C87:H87"/>
    <mergeCell ref="B107:I107"/>
    <mergeCell ref="C209:I209"/>
    <mergeCell ref="C211:H211"/>
    <mergeCell ref="B99:I99"/>
    <mergeCell ref="C100:H100"/>
    <mergeCell ref="C101:H101"/>
    <mergeCell ref="B115:D115"/>
    <mergeCell ref="B113:I113"/>
    <mergeCell ref="C104:H104"/>
    <mergeCell ref="C119:I119"/>
    <mergeCell ref="C121:I121"/>
    <mergeCell ref="C122:I122"/>
    <mergeCell ref="C123:I123"/>
    <mergeCell ref="C116:H116"/>
    <mergeCell ref="C95:I95"/>
    <mergeCell ref="C98:I98"/>
    <mergeCell ref="C118:I118"/>
    <mergeCell ref="C105:H105"/>
    <mergeCell ref="C102:I102"/>
    <mergeCell ref="B111:I111"/>
    <mergeCell ref="B108:I108"/>
    <mergeCell ref="C177:H177"/>
    <mergeCell ref="C171:H171"/>
    <mergeCell ref="C135:H135"/>
    <mergeCell ref="C124:I124"/>
    <mergeCell ref="C120:I120"/>
    <mergeCell ref="C125:I125"/>
    <mergeCell ref="C126:I126"/>
    <mergeCell ref="C165:H165"/>
    <mergeCell ref="B163:H163"/>
    <mergeCell ref="C127:I127"/>
    <mergeCell ref="C181:I181"/>
    <mergeCell ref="B169:I169"/>
    <mergeCell ref="B205:D205"/>
    <mergeCell ref="B197:I197"/>
    <mergeCell ref="C182:I182"/>
    <mergeCell ref="C173:H173"/>
    <mergeCell ref="B184:I184"/>
    <mergeCell ref="C183:I183"/>
    <mergeCell ref="B179:I179"/>
    <mergeCell ref="C180:I180"/>
  </mergeCells>
  <printOptions/>
  <pageMargins left="0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2018-01-19T04:24:00Z</cp:lastPrinted>
  <dcterms:created xsi:type="dcterms:W3CDTF">2009-04-08T07:43:11Z</dcterms:created>
  <dcterms:modified xsi:type="dcterms:W3CDTF">2020-01-23T04:06:02Z</dcterms:modified>
  <cp:category/>
  <cp:version/>
  <cp:contentType/>
  <cp:contentStatus/>
</cp:coreProperties>
</file>