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5371" windowWidth="14940" windowHeight="9150" activeTab="0"/>
  </bookViews>
  <sheets>
    <sheet name="Лер.2" sheetId="1" r:id="rId1"/>
  </sheets>
  <definedNames/>
  <calcPr fullCalcOnLoad="1"/>
</workbook>
</file>

<file path=xl/sharedStrings.xml><?xml version="1.0" encoding="utf-8"?>
<sst xmlns="http://schemas.openxmlformats.org/spreadsheetml/2006/main" count="686" uniqueCount="363">
  <si>
    <t>шт.</t>
  </si>
  <si>
    <t>п.м</t>
  </si>
  <si>
    <t>№ п.п.</t>
  </si>
  <si>
    <t>Принято и выполнено заявок, поступивших от собственников:</t>
  </si>
  <si>
    <t>по работе системы ХГВС</t>
  </si>
  <si>
    <t>устранено засоров канализации</t>
  </si>
  <si>
    <t>В том числе:</t>
  </si>
  <si>
    <t>Принято и выполнено аварийных заявок, поступивших от собственников  круглосуточно</t>
  </si>
  <si>
    <t>п.м.</t>
  </si>
  <si>
    <t>руб.</t>
  </si>
  <si>
    <t>Тариф на 1м2</t>
  </si>
  <si>
    <t>Общая площадь квартир</t>
  </si>
  <si>
    <t>м2</t>
  </si>
  <si>
    <t>Ед. измер.</t>
  </si>
  <si>
    <t>обр.</t>
  </si>
  <si>
    <t>м3</t>
  </si>
  <si>
    <t>ОТЧЕТ</t>
  </si>
  <si>
    <t>Статья расхода, наименование услуги</t>
  </si>
  <si>
    <t xml:space="preserve">о выполнении договора управления многоквартирным домом, </t>
  </si>
  <si>
    <t>Отклонение</t>
  </si>
  <si>
    <t>Начислено всего</t>
  </si>
  <si>
    <t>Содержание и текущий ремонт жилищного фонда</t>
  </si>
  <si>
    <t>Коммунальные услуги</t>
  </si>
  <si>
    <t>Горячее водоснабжение</t>
  </si>
  <si>
    <t>Холодное водоснабжение</t>
  </si>
  <si>
    <t>Отопление</t>
  </si>
  <si>
    <t>Электроэнергия</t>
  </si>
  <si>
    <t>в том числе:</t>
  </si>
  <si>
    <t xml:space="preserve">в том числе: </t>
  </si>
  <si>
    <t>раз</t>
  </si>
  <si>
    <t>лабораторное исследование воды</t>
  </si>
  <si>
    <t>замеры параметров теплоносителя</t>
  </si>
  <si>
    <t>раз.</t>
  </si>
  <si>
    <t>ремонт мусороприемных клапанов (сварка)</t>
  </si>
  <si>
    <t>вручено предупреждений задолжникам</t>
  </si>
  <si>
    <t xml:space="preserve">расклеено объявлений  с информацией для собственников </t>
  </si>
  <si>
    <t>изготовлено и разнесено счетов-извещений</t>
  </si>
  <si>
    <t>Водоотведение</t>
  </si>
  <si>
    <t>рассмотрено письменных обращений  собственников</t>
  </si>
  <si>
    <t>обследовано квартир и составлено актов</t>
  </si>
  <si>
    <t>выдано предписаний собственникам</t>
  </si>
  <si>
    <t>установка (замена) запорного устройства  (замок)</t>
  </si>
  <si>
    <t>укрепление, утепление и мелкий ремонт двери</t>
  </si>
  <si>
    <t>замена запорного устройства  (замок)</t>
  </si>
  <si>
    <t>Кроме того:</t>
  </si>
  <si>
    <t>ремонт отдельных участков пола в местах общего пользования</t>
  </si>
  <si>
    <t>окраска обрамления крылец</t>
  </si>
  <si>
    <t>проверка показаний квартирных приборов учета эл.энергии</t>
  </si>
  <si>
    <t>замена (установка) оконных приборов (оконных петель, ручек)</t>
  </si>
  <si>
    <t>ремонт (бетонирование) элементов крыльца</t>
  </si>
  <si>
    <t>ремонт обрамления ступеней крыльца металлическим уголком (сварка)</t>
  </si>
  <si>
    <t>ремонт металлических поручней крыльца (сварка)</t>
  </si>
  <si>
    <t>ремонт входных металлических дверей (сварка)</t>
  </si>
  <si>
    <t>замена (установка) дверных петель</t>
  </si>
  <si>
    <t>ремонт (укрепление) досок объявлений</t>
  </si>
  <si>
    <t>ремонт (укрепление) надподъездных табличек</t>
  </si>
  <si>
    <t>замена (установка) дверных ручек</t>
  </si>
  <si>
    <t>ремонт (укрепление) оконного отлива</t>
  </si>
  <si>
    <t xml:space="preserve">замена (установка) пружин деревянных дверей </t>
  </si>
  <si>
    <t>шт./м2</t>
  </si>
  <si>
    <t>ремонт (укрепление) почтового ящика</t>
  </si>
  <si>
    <t xml:space="preserve">очистка снега и наледи с балконных козырьков верхних этажей </t>
  </si>
  <si>
    <t>очистка кровли от грязи, мусора, листьев</t>
  </si>
  <si>
    <t>шт./м3</t>
  </si>
  <si>
    <t>ремонт люка выхода на кровлю</t>
  </si>
  <si>
    <t>ремонт (укрепление) деревянной  двери</t>
  </si>
  <si>
    <t>остекление окна</t>
  </si>
  <si>
    <t xml:space="preserve">очистка кровли от снега </t>
  </si>
  <si>
    <t>подсыпка подвалов песком</t>
  </si>
  <si>
    <t>обеспечение освещения в подвале</t>
  </si>
  <si>
    <t>утепление продухов, цокольных окон мин.ватой</t>
  </si>
  <si>
    <t>дератизация подвального помещения</t>
  </si>
  <si>
    <t xml:space="preserve">смена перегоревших электрических лампочек </t>
  </si>
  <si>
    <t>м2.</t>
  </si>
  <si>
    <t>шт./м2.</t>
  </si>
  <si>
    <t>уборка мусора на чердаке</t>
  </si>
  <si>
    <t>шт./раз</t>
  </si>
  <si>
    <t>замена резьбы d.15,20,25,32,50.</t>
  </si>
  <si>
    <t>замена сгона d.15,20,25,50.</t>
  </si>
  <si>
    <t>замена отвода d.25,50,100.</t>
  </si>
  <si>
    <t>замена полуотвода d.50,100.</t>
  </si>
  <si>
    <t>замена переходника с чуг. на ПХВ d.100</t>
  </si>
  <si>
    <t>замена косого тройника ПХВ d.100</t>
  </si>
  <si>
    <t>замена муфты d.15,20,25.</t>
  </si>
  <si>
    <t>промывка системы центрального отопления</t>
  </si>
  <si>
    <t>отключение радиаторов при их течи</t>
  </si>
  <si>
    <t>ликвидация воздушных пробок в радиаторах и стояках</t>
  </si>
  <si>
    <t>замена гайки, "шпильки", болтов d.12</t>
  </si>
  <si>
    <t>мытье окон</t>
  </si>
  <si>
    <t>влажное подметание мест перед загрузочными клапанами мусоропровода</t>
  </si>
  <si>
    <t>выдано справок с места регистрации о составе семьи</t>
  </si>
  <si>
    <t>ремонт металлической двери (сварка)</t>
  </si>
  <si>
    <t>заделка ниш под электрическими щитами (лист оцинкованный)</t>
  </si>
  <si>
    <t>ремонт (укрепление) деревянного поручня</t>
  </si>
  <si>
    <t>м.п.</t>
  </si>
  <si>
    <t>раз/м2</t>
  </si>
  <si>
    <t>м2./раз</t>
  </si>
  <si>
    <t>замена крана (вентиля) d.15,20,25,32.</t>
  </si>
  <si>
    <t>замена трубопровода d.15,20</t>
  </si>
  <si>
    <t>прочистка канализационных лежаков и стояков</t>
  </si>
  <si>
    <t>восстановление (замена) утепления трубопроводов ГХВС</t>
  </si>
  <si>
    <t>по работе системы канализации</t>
  </si>
  <si>
    <t xml:space="preserve"> регулировка и испытание системы отопления</t>
  </si>
  <si>
    <t>обеспечение температурного режима в жилых и нежилых помещениях</t>
  </si>
  <si>
    <t>по обслуживанию внутреннего сантехнического оборудования</t>
  </si>
  <si>
    <t>устранение засоров в системе канализации</t>
  </si>
  <si>
    <t>Замена фитингов, запорной арматуры:</t>
  </si>
  <si>
    <t>очистка металлических ограждений</t>
  </si>
  <si>
    <t xml:space="preserve">ремонт металлических ограждений </t>
  </si>
  <si>
    <t>окраска металлических ограждений</t>
  </si>
  <si>
    <t xml:space="preserve"> побелка деревьев</t>
  </si>
  <si>
    <t>посев семян газонных трав</t>
  </si>
  <si>
    <t>уборка песка с прибордюрного камня</t>
  </si>
  <si>
    <t>в т.ч. смена  ламп в местах общего пользования (входы в подъезд, лест./клетки, м/кам.)</t>
  </si>
  <si>
    <t>заключение договоров на управление многоквартирным домом</t>
  </si>
  <si>
    <t>покраска, побелка мусороприемной камеры</t>
  </si>
  <si>
    <t>по обслуживанию центрального отопления</t>
  </si>
  <si>
    <t>устранение засора мусоропровода</t>
  </si>
  <si>
    <t>лестничное освещение</t>
  </si>
  <si>
    <t>отсутствие напряжения</t>
  </si>
  <si>
    <t>замена автоматических выключателей</t>
  </si>
  <si>
    <t>уличное освещение</t>
  </si>
  <si>
    <t xml:space="preserve">принято документов на прописку </t>
  </si>
  <si>
    <t>принято документов на выписку</t>
  </si>
  <si>
    <t>дератизация чердачного помещения</t>
  </si>
  <si>
    <t>прием (сбор) отработанных ртутьсодержащих ламп</t>
  </si>
  <si>
    <t>постоянный учет получаемых ртутьсодержащих ламп с отражением в журнале учета образования и движения ртутьсодержащих ламп</t>
  </si>
  <si>
    <t>уборка подвального помещения от мусора</t>
  </si>
  <si>
    <t>ремонт (укрепление) дверей, люка выхода на чердак и кровлю</t>
  </si>
  <si>
    <t>ремонт деревянных поверхностей МАФ (скамейки)</t>
  </si>
  <si>
    <t>окраска деревянных поверхностей МАФ (скамейки)</t>
  </si>
  <si>
    <t>замена обратного клапана</t>
  </si>
  <si>
    <t>ремонт шибера</t>
  </si>
  <si>
    <t xml:space="preserve">                      </t>
  </si>
  <si>
    <t>шт./м.п.</t>
  </si>
  <si>
    <t xml:space="preserve">уплотнение примыкания входной мет. двери </t>
  </si>
  <si>
    <t>ремонт (укрепление) тамбурной деревянной двери</t>
  </si>
  <si>
    <t>восстановление ограждения лестничных маршей(сварка)</t>
  </si>
  <si>
    <t>очистка снега и наледи от водоприемных воронок внутреннего водостока</t>
  </si>
  <si>
    <t>очистка снега с подъездных козырьков</t>
  </si>
  <si>
    <t>замена канализационной трубы ПХВ, чугунной d.50,100.</t>
  </si>
  <si>
    <t>замена контргайки d.15,20.</t>
  </si>
  <si>
    <t>восстановление утепления трубопроводов</t>
  </si>
  <si>
    <t>ремонт мет. частей МАФ (скамейки, урны)</t>
  </si>
  <si>
    <t>окраска мет. поверхностей МАФ (скамейки, урны)</t>
  </si>
  <si>
    <t>восстановление работоспособности вентиляционных устройств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</si>
  <si>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</si>
  <si>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</si>
  <si>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</si>
  <si>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</si>
  <si>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</si>
  <si>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</si>
  <si>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</si>
  <si>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</si>
  <si>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</si>
  <si>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</si>
  <si>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</si>
  <si>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шт</t>
  </si>
  <si>
    <t>2</t>
  </si>
  <si>
    <t>1</t>
  </si>
  <si>
    <t>3</t>
  </si>
  <si>
    <t>12</t>
  </si>
  <si>
    <t>5</t>
  </si>
  <si>
    <t>4</t>
  </si>
  <si>
    <t>6</t>
  </si>
  <si>
    <t>11</t>
  </si>
  <si>
    <t>9</t>
  </si>
  <si>
    <t>Работы выполнены в соответствии с утвержденным составом и периодичностью выполнения услуг и работ (постановление Администрации города  №5867  от 13.08.2013 г.)</t>
  </si>
  <si>
    <t xml:space="preserve"> Принято и выполнено заявок, поступивших от собственников:</t>
  </si>
  <si>
    <t xml:space="preserve">  по работе канализационной вытяжки</t>
  </si>
  <si>
    <t>В том числе чердаки:</t>
  </si>
  <si>
    <t>ООО "Уют"</t>
  </si>
  <si>
    <t>раз/м.п.</t>
  </si>
  <si>
    <t>Факт</t>
  </si>
  <si>
    <t>по графику</t>
  </si>
  <si>
    <t>В том числе содержание паспортной службы:</t>
  </si>
  <si>
    <t>Контроль параметров теплоносителя(давления, температуры, расхода)</t>
  </si>
  <si>
    <t>удаление мусора из мусоросборных камер</t>
  </si>
  <si>
    <t>чистка, промывка и дезинфекция загпузочных клапанов стволов мусоропроводов, мусоросборной камеры и ее оборудования</t>
  </si>
  <si>
    <t>48</t>
  </si>
  <si>
    <t>обследованы квартиры по работе вентиляции и выданы рекомендации</t>
  </si>
  <si>
    <t>контроль состояния и работоспособности коллективного прибора учета, в том числе наличие или отсутствие механических повреждений, течи и соответствующих пломб.В случае выявления нарушений и повреждений- разработка (при необходимости) плана восстановительных работ и проведение восстановительных работ, включая очистку фильтров, замену неисправных элементов (расходомеров, магнитно-индукционных датчиков,преобразователей температуры и давления,запорной арматуры и т.д.)</t>
  </si>
  <si>
    <t>техническое обслуживание коллективного прибора учета и его элементов</t>
  </si>
  <si>
    <t>снятие показаний коллективного прибора учета</t>
  </si>
  <si>
    <t>обеспечение проведения поверок коллективного прибора учета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</si>
  <si>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</si>
  <si>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в дни сильных снегопадов</t>
  </si>
  <si>
    <t>очистка (подметание) придомовой территории от нагосного снега толщиной до 2 см в дни без снегопада</t>
  </si>
  <si>
    <t>очистка придомовой территории (тратуаров) от наледи и льда</t>
  </si>
  <si>
    <t>очистка и подметание крыльца и площадки у входов в подъезд от наледи и снега</t>
  </si>
  <si>
    <t>очистка урн от мусора</t>
  </si>
  <si>
    <t>уборка и подметание придомовой территории, в том числе территории детской площадки</t>
  </si>
  <si>
    <t>уборка и подметание крыльца и площадки у входа в подъезд</t>
  </si>
  <si>
    <t>уборка газонов, расположенных на придомовой территории</t>
  </si>
  <si>
    <t>погрузка снега погрузчиками в самосвалы</t>
  </si>
  <si>
    <t>перевозка снега на полигон автосамосвалами</t>
  </si>
  <si>
    <t>утилизация снега на полигоне</t>
  </si>
  <si>
    <t>контроль сотояния и выявление повреждений элементов благоустройства.в случае выявления повреждений - проведение ремонтных работ, включая замену поврежденных элементов с последующей их окраской в теплый (весенне-летний) период (при неоходимости)</t>
  </si>
  <si>
    <t>окрашивание поверхности бордюра</t>
  </si>
  <si>
    <t>контроль состояния и работоспособности коллективного прибора учета, в том числе наличие или отсутствие механических повреждений,  соответствующих пломб.</t>
  </si>
  <si>
    <t>Всего оплачено</t>
  </si>
  <si>
    <t>% оплаты</t>
  </si>
  <si>
    <t>Примечание</t>
  </si>
  <si>
    <t>принято на личном приеме работниками УО</t>
  </si>
  <si>
    <t>опечатывание подвальных дверей</t>
  </si>
  <si>
    <t>замена ревизии d.100</t>
  </si>
  <si>
    <t>замена компесатора  d.100</t>
  </si>
  <si>
    <t>24</t>
  </si>
  <si>
    <t>7</t>
  </si>
  <si>
    <t>посыпка территории песком или противоголедными составами и материалами</t>
  </si>
  <si>
    <t>сухая уборка (подметание) тамбуров,холлов,коридоров, лестничных площадок и маршей пандусов,включая очистку систем защиты от грязи (металлических решеток, ячеистых покрытий, приямков, текстильных матов)</t>
  </si>
  <si>
    <t>влажная уборка (подметание) тамбуров, холлов, лестничных площадок и маршей, пандусов.</t>
  </si>
  <si>
    <t>проверка технического состояния и работоспособности элементов мусоропровода</t>
  </si>
  <si>
    <t>ежедневно</t>
  </si>
  <si>
    <t>при выявление засоров- их устранение</t>
  </si>
  <si>
    <t>незамедлительно</t>
  </si>
  <si>
    <t>согласно плану восстановительных работ</t>
  </si>
  <si>
    <t>ежедневно в течение недели, за исключением одного выходного дня и праздничных дней</t>
  </si>
  <si>
    <t>1 раз в месяц</t>
  </si>
  <si>
    <t>1 раз в неделю</t>
  </si>
  <si>
    <t>2 раза в неделю</t>
  </si>
  <si>
    <t>мытье пола лестничных лощадок,маршей,холлов,тамбуров</t>
  </si>
  <si>
    <t>2 раза в месяц</t>
  </si>
  <si>
    <t>1 раз в год</t>
  </si>
  <si>
    <t>52</t>
  </si>
  <si>
    <t>104</t>
  </si>
  <si>
    <t>по мере необходимости</t>
  </si>
  <si>
    <t>3 раза в сутки</t>
  </si>
  <si>
    <t>1 раз в сутки</t>
  </si>
  <si>
    <t>1 раз в двое суток во время гололеда</t>
  </si>
  <si>
    <t>выкашивание газонов, расположенных на придомовой территории</t>
  </si>
  <si>
    <t>2 раза в течение периода/м2</t>
  </si>
  <si>
    <t>2/4244,8</t>
  </si>
  <si>
    <t>1 раз в трое суток</t>
  </si>
  <si>
    <t>вырезка сухих ветвей и деревьев, расположенных на придомовой территории</t>
  </si>
  <si>
    <t>по мере необходимости/шт</t>
  </si>
  <si>
    <t>очистка урн от мусора, установленных возле подъездов</t>
  </si>
  <si>
    <t>промывка урн, установленных возле подъездов</t>
  </si>
  <si>
    <t>Работы, выполняемые ручным способом по содержанию придомовой территории, в теплый (весенне-летний) период года</t>
  </si>
  <si>
    <t>Работы, выполняемые ручным способом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(далее- придомовая терртория) в холодный (осенне-зимний) период года.</t>
  </si>
  <si>
    <t>60</t>
  </si>
  <si>
    <t>при выявление повреждений и нарушений - разработка (при необходимости) плана восстановительных работ и проведение восстановительных работ, включая восстановление работоспособности вентиляционных и промывочных устройств мусоропроводов, крышек муссороприемных клапанов и шиберных устройств</t>
  </si>
  <si>
    <t>влажная протирка подоконников, оконных решеток,перил лестниц, шкафон для электросчетчиков слаботочных устройств, почтовых ящиков, дверных коробок, полотен дверей, доводчиков, дверных ручек.</t>
  </si>
  <si>
    <t>еженедельно</t>
  </si>
  <si>
    <t>уборка площадок возле мусоросборныхных камер</t>
  </si>
  <si>
    <t>уборка площадок возле мусоросборных камер</t>
  </si>
  <si>
    <t>замена (установка) и окраска притворных планок деревянной двери</t>
  </si>
  <si>
    <t>очистка от снега тротуаров шириной 2м и более со сгребанием в снежную кучу</t>
  </si>
  <si>
    <t>очистка проездов, автостоянок со сгребанием в снежную кучу</t>
  </si>
  <si>
    <t>опечатывания чердачных дверей</t>
  </si>
  <si>
    <t>в многоквартирном доме № 2 по Лермонтова</t>
  </si>
  <si>
    <t>27</t>
  </si>
  <si>
    <t>9/9</t>
  </si>
  <si>
    <t>2/1829,6</t>
  </si>
  <si>
    <t>9/2</t>
  </si>
  <si>
    <t>1829,6/2</t>
  </si>
  <si>
    <t>1829,6/6</t>
  </si>
  <si>
    <t>9/40</t>
  </si>
  <si>
    <t>тройник d100/50</t>
  </si>
  <si>
    <t>ревизия</t>
  </si>
  <si>
    <t>полуотвод</t>
  </si>
  <si>
    <t>хомут</t>
  </si>
  <si>
    <t>косой тройник</t>
  </si>
  <si>
    <t>компенсатор</t>
  </si>
  <si>
    <t>труба d.100, d50 (остендорф)</t>
  </si>
  <si>
    <t>арматура</t>
  </si>
  <si>
    <t>влажная протирка стен</t>
  </si>
  <si>
    <t>постоянно</t>
  </si>
  <si>
    <t>1584</t>
  </si>
  <si>
    <t>1/245</t>
  </si>
  <si>
    <t>Комплексная уборка, в том числе:</t>
  </si>
  <si>
    <t>компл.</t>
  </si>
  <si>
    <t>ИТОГО  размер платы с НДС</t>
  </si>
  <si>
    <t>180</t>
  </si>
  <si>
    <t>посадка цветов</t>
  </si>
  <si>
    <t>ящик</t>
  </si>
  <si>
    <t>окраска фасада цоколя</t>
  </si>
  <si>
    <t>монтаж ограждающей сетки на продухах тех этажа от птиц</t>
  </si>
  <si>
    <t>8</t>
  </si>
  <si>
    <t>шт/м.п</t>
  </si>
  <si>
    <t>5/2,5</t>
  </si>
  <si>
    <t>132</t>
  </si>
  <si>
    <t>173</t>
  </si>
  <si>
    <t>15</t>
  </si>
  <si>
    <t>73</t>
  </si>
  <si>
    <t>21</t>
  </si>
  <si>
    <t>153</t>
  </si>
  <si>
    <t>установка сбросников слива воды</t>
  </si>
  <si>
    <t>ремонт доводчиков на входных металлических дверях</t>
  </si>
  <si>
    <t>150</t>
  </si>
  <si>
    <t xml:space="preserve">замена (установка) доводчика входной мет. двери </t>
  </si>
  <si>
    <t>замена аншлага</t>
  </si>
  <si>
    <t>0.01</t>
  </si>
  <si>
    <t>305</t>
  </si>
  <si>
    <t>дератизация подъездов на время пандемии (ручки входных дверей, почтовые ящики, поручни,подоконники,ручки м/клапанов)</t>
  </si>
  <si>
    <t>192</t>
  </si>
  <si>
    <t>13</t>
  </si>
  <si>
    <t>152</t>
  </si>
  <si>
    <t>16</t>
  </si>
  <si>
    <t>154</t>
  </si>
  <si>
    <t>302</t>
  </si>
  <si>
    <t>17</t>
  </si>
  <si>
    <t>42</t>
  </si>
  <si>
    <t>замена свенильников на прожектор Саффит</t>
  </si>
  <si>
    <t>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(пункты 1-13*)</t>
  </si>
  <si>
    <t xml:space="preserve"> работ и услуг по статье "Содержание и текущий ремонт жилищного фонда"  за 2021 год</t>
  </si>
  <si>
    <t>Задолженность на 01.01.2021 г.</t>
  </si>
  <si>
    <t>Задолженность на 01.01.2022 г.</t>
  </si>
  <si>
    <t>Содержание  подвалов:</t>
  </si>
  <si>
    <t>Содержание крыш:</t>
  </si>
  <si>
    <t>Работы, выполняемые в целях надлежащего содержания мусоропроводов (пункт 14*)</t>
  </si>
  <si>
    <t>Работы, выполняемые в целях надлежащего содержания вентиляции (дымоудаления) (пункт 15*)</t>
  </si>
  <si>
    <t>Работы, выполняемые в целях надлежащего содержания внутридомовых систем отопления, холодного и горячего водоснабжения, водоотведения (пункты 18-19*)</t>
  </si>
  <si>
    <t>Содержание внутридомовой инженерной системы отопления:</t>
  </si>
  <si>
    <t>Работы, выполняемые в целях надлежащего содержания электрооборудования  (включая телекоммуникационное оборудование) (пункт 20*)</t>
  </si>
  <si>
    <t>Работы, выполняемые в целях надлежащего содержания  коллективных (общедомовых) приборов учета холодной воды (пункт 18*)</t>
  </si>
  <si>
    <t>Работы, выполняемые в целях надлежащего содержания  коллективных (общедомовых) приборов учета горячей воды (пункт 18*)</t>
  </si>
  <si>
    <t>Работы, выполняемые в целях надлежащего содержания  коллективных (общедомовых) приборов учета тепловой энергии (пункт 18*)</t>
  </si>
  <si>
    <t>Работы, выполняемые в целях надлежащего содержания  коллективных (общедомовых) приборов учета электрической энергии (пункт 18*)</t>
  </si>
  <si>
    <t>Работы по содержанию  помещений, входящих в состав общего имущества (пункт 23*)</t>
  </si>
  <si>
    <t>Работы по содержанию придомовой территории, выполняемые ручным способом в холодный и теплый периоды года (пункты 24,25,26.1*)</t>
  </si>
  <si>
    <t xml:space="preserve">Механизированная уборка придомовой территории в холодный период года </t>
  </si>
  <si>
    <t>Содержание элементов и объектов благоустройства, расположенных на придомовой территории и предназначенных для обслуживания и эксплуатации многоквартирного дома (детские и спортивные площадки, хозяйственные площадки, площадки для выгула домашних животных, малые архитектурные формы, игровое и спортивное оборудование, скамейки, урны, иные виды оборудования и оформления, используемые как составные части благоустройства многоквартирного дома)</t>
  </si>
  <si>
    <t>Организация накопления отходов I-IV классов опасности (отработанных ртутьсодержащих ламп и др.) и их передача в организации, имеющие лицензии на осуществление деятельности по сбору, транспортированию, обработке, утилизации, обезвре-живанию, размещению таких отходов (пункт 26.2*)</t>
  </si>
  <si>
    <t>Осуществление аварийно-диспетчерского обслуживания</t>
  </si>
  <si>
    <t>Осуществление деятельности по управлению многоквартирным жилым домом.</t>
  </si>
  <si>
    <t>ремонт межпанельных стыков  кв.122,124</t>
  </si>
  <si>
    <t>6/10,8</t>
  </si>
  <si>
    <t xml:space="preserve"> </t>
  </si>
  <si>
    <t>3/6,6</t>
  </si>
  <si>
    <t>5/220,2</t>
  </si>
  <si>
    <t>19,7</t>
  </si>
  <si>
    <t>18/0,3</t>
  </si>
  <si>
    <t>21/21,5</t>
  </si>
  <si>
    <t>18,4</t>
  </si>
  <si>
    <t xml:space="preserve">окраска входных металлических блоков </t>
  </si>
  <si>
    <t>9/39,6</t>
  </si>
  <si>
    <t>утепление чердачных плит перекрытий мин.ватой над кв. 28</t>
  </si>
  <si>
    <t>утепление вентиляционной шахты кв.70,74</t>
  </si>
  <si>
    <t>м2/м3</t>
  </si>
  <si>
    <t>18,07/0,9</t>
  </si>
  <si>
    <t>0,9</t>
  </si>
  <si>
    <t>2/4,4</t>
  </si>
  <si>
    <t>92</t>
  </si>
  <si>
    <t>19</t>
  </si>
  <si>
    <t>118</t>
  </si>
  <si>
    <t>32</t>
  </si>
  <si>
    <t>37</t>
  </si>
  <si>
    <t>110</t>
  </si>
  <si>
    <t>34</t>
  </si>
  <si>
    <t>142</t>
  </si>
  <si>
    <t>23</t>
  </si>
  <si>
    <t>31</t>
  </si>
  <si>
    <t>11,4</t>
  </si>
  <si>
    <t>0,1</t>
  </si>
  <si>
    <t>81</t>
  </si>
  <si>
    <t>113</t>
  </si>
  <si>
    <t>61</t>
  </si>
  <si>
    <t>184</t>
  </si>
  <si>
    <t>10</t>
  </si>
  <si>
    <t>162</t>
  </si>
  <si>
    <t>143</t>
  </si>
  <si>
    <t>ремонт балконного козырька кв.28,131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</si>
</sst>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000000"/>
    <numFmt numFmtId="184" formatCode="#,##0.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59">
    <font>
      <sz val="10"/>
      <name val="Arial"/>
      <family val="0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6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6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6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6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3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33" borderId="0" xfId="0" applyFont="1" applyFill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0" xfId="0" applyFont="1" applyBorder="1" applyAlignment="1">
      <alignment vertic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6" fillId="33" borderId="0" xfId="0" applyFont="1" applyFill="1" applyAlignment="1">
      <alignment horizontal="center"/>
    </xf>
    <xf numFmtId="0" fontId="6" fillId="0" borderId="0" xfId="0" applyFont="1" applyAlignment="1">
      <alignment/>
    </xf>
    <xf numFmtId="0" fontId="6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4" fontId="8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4" fontId="6" fillId="0" borderId="0" xfId="0" applyNumberFormat="1" applyFont="1" applyAlignment="1">
      <alignment vertical="center"/>
    </xf>
    <xf numFmtId="0" fontId="6" fillId="33" borderId="0" xfId="0" applyFont="1" applyFill="1" applyAlignment="1">
      <alignment/>
    </xf>
    <xf numFmtId="0" fontId="6" fillId="0" borderId="11" xfId="0" applyFont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left" vertical="top"/>
    </xf>
    <xf numFmtId="0" fontId="6" fillId="33" borderId="13" xfId="0" applyFont="1" applyFill="1" applyBorder="1" applyAlignment="1">
      <alignment horizontal="left" vertical="top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top" wrapText="1"/>
    </xf>
    <xf numFmtId="0" fontId="6" fillId="33" borderId="14" xfId="0" applyFont="1" applyFill="1" applyBorder="1" applyAlignment="1">
      <alignment horizontal="left" vertical="top" wrapText="1"/>
    </xf>
    <xf numFmtId="0" fontId="6" fillId="0" borderId="14" xfId="0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horizontal="center" vertical="center"/>
    </xf>
    <xf numFmtId="0" fontId="9" fillId="33" borderId="14" xfId="0" applyFont="1" applyFill="1" applyBorder="1" applyAlignment="1">
      <alignment horizontal="left" vertical="top"/>
    </xf>
    <xf numFmtId="0" fontId="9" fillId="0" borderId="10" xfId="0" applyFont="1" applyBorder="1" applyAlignment="1">
      <alignment/>
    </xf>
    <xf numFmtId="0" fontId="14" fillId="33" borderId="14" xfId="0" applyFont="1" applyFill="1" applyBorder="1" applyAlignment="1">
      <alignment horizontal="left" vertical="top" wrapText="1"/>
    </xf>
    <xf numFmtId="0" fontId="14" fillId="0" borderId="10" xfId="0" applyFont="1" applyBorder="1" applyAlignment="1">
      <alignment vertical="center"/>
    </xf>
    <xf numFmtId="49" fontId="14" fillId="0" borderId="10" xfId="0" applyNumberFormat="1" applyFont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vertical="center"/>
    </xf>
    <xf numFmtId="4" fontId="8" fillId="33" borderId="1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2" fontId="8" fillId="33" borderId="10" xfId="0" applyNumberFormat="1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 wrapText="1"/>
    </xf>
    <xf numFmtId="1" fontId="6" fillId="33" borderId="10" xfId="0" applyNumberFormat="1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left" vertical="top" wrapText="1"/>
    </xf>
    <xf numFmtId="0" fontId="13" fillId="0" borderId="10" xfId="0" applyFont="1" applyBorder="1" applyAlignment="1">
      <alignment vertical="center"/>
    </xf>
    <xf numFmtId="0" fontId="8" fillId="33" borderId="14" xfId="0" applyFont="1" applyFill="1" applyBorder="1" applyAlignment="1">
      <alignment horizontal="center" vertical="center"/>
    </xf>
    <xf numFmtId="4" fontId="8" fillId="33" borderId="14" xfId="0" applyNumberFormat="1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left" vertical="center" wrapText="1"/>
    </xf>
    <xf numFmtId="0" fontId="8" fillId="33" borderId="14" xfId="0" applyFont="1" applyFill="1" applyBorder="1" applyAlignment="1">
      <alignment horizontal="left" vertical="top" wrapText="1"/>
    </xf>
    <xf numFmtId="0" fontId="9" fillId="33" borderId="10" xfId="0" applyFont="1" applyFill="1" applyBorder="1" applyAlignment="1">
      <alignment/>
    </xf>
    <xf numFmtId="0" fontId="6" fillId="0" borderId="14" xfId="0" applyFont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left" vertical="top"/>
    </xf>
    <xf numFmtId="0" fontId="8" fillId="33" borderId="14" xfId="0" applyFont="1" applyFill="1" applyBorder="1" applyAlignment="1">
      <alignment horizontal="left" vertical="top"/>
    </xf>
    <xf numFmtId="2" fontId="8" fillId="33" borderId="10" xfId="0" applyNumberFormat="1" applyFont="1" applyFill="1" applyBorder="1" applyAlignment="1">
      <alignment horizontal="center"/>
    </xf>
    <xf numFmtId="4" fontId="8" fillId="34" borderId="11" xfId="0" applyNumberFormat="1" applyFont="1" applyFill="1" applyBorder="1" applyAlignment="1">
      <alignment horizontal="center" vertical="center"/>
    </xf>
    <xf numFmtId="2" fontId="8" fillId="34" borderId="11" xfId="0" applyNumberFormat="1" applyFont="1" applyFill="1" applyBorder="1" applyAlignment="1">
      <alignment horizontal="center"/>
    </xf>
    <xf numFmtId="2" fontId="6" fillId="34" borderId="11" xfId="0" applyNumberFormat="1" applyFont="1" applyFill="1" applyBorder="1" applyAlignment="1">
      <alignment horizontal="center" vertical="center" wrapText="1"/>
    </xf>
    <xf numFmtId="49" fontId="6" fillId="34" borderId="11" xfId="0" applyNumberFormat="1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vertical="center"/>
    </xf>
    <xf numFmtId="2" fontId="8" fillId="34" borderId="11" xfId="0" applyNumberFormat="1" applyFont="1" applyFill="1" applyBorder="1" applyAlignment="1">
      <alignment horizontal="center" vertical="center"/>
    </xf>
    <xf numFmtId="0" fontId="8" fillId="34" borderId="15" xfId="0" applyFont="1" applyFill="1" applyBorder="1" applyAlignment="1">
      <alignment horizontal="left" vertical="center" wrapText="1"/>
    </xf>
    <xf numFmtId="0" fontId="8" fillId="33" borderId="0" xfId="0" applyFont="1" applyFill="1" applyAlignment="1">
      <alignment/>
    </xf>
    <xf numFmtId="0" fontId="8" fillId="0" borderId="0" xfId="0" applyFont="1" applyAlignment="1">
      <alignment/>
    </xf>
    <xf numFmtId="2" fontId="6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horizontal="center"/>
    </xf>
    <xf numFmtId="0" fontId="8" fillId="33" borderId="0" xfId="0" applyFont="1" applyFill="1" applyAlignment="1">
      <alignment horizontal="left" vertical="center"/>
    </xf>
    <xf numFmtId="1" fontId="6" fillId="33" borderId="10" xfId="0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0" fontId="0" fillId="0" borderId="16" xfId="0" applyBorder="1" applyAlignment="1">
      <alignment/>
    </xf>
    <xf numFmtId="0" fontId="0" fillId="0" borderId="10" xfId="0" applyBorder="1" applyAlignment="1">
      <alignment horizontal="center" vertical="center"/>
    </xf>
    <xf numFmtId="0" fontId="6" fillId="33" borderId="1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left" vertical="top" wrapText="1"/>
    </xf>
    <xf numFmtId="0" fontId="0" fillId="0" borderId="10" xfId="0" applyBorder="1" applyAlignment="1">
      <alignment/>
    </xf>
    <xf numFmtId="0" fontId="15" fillId="0" borderId="10" xfId="0" applyFont="1" applyBorder="1" applyAlignment="1">
      <alignment horizontal="center" vertical="center"/>
    </xf>
    <xf numFmtId="0" fontId="16" fillId="33" borderId="0" xfId="0" applyFont="1" applyFill="1" applyBorder="1" applyAlignment="1">
      <alignment horizontal="left" vertical="top" wrapText="1"/>
    </xf>
    <xf numFmtId="0" fontId="15" fillId="33" borderId="0" xfId="0" applyFont="1" applyFill="1" applyBorder="1" applyAlignment="1">
      <alignment horizontal="left" vertical="top" wrapText="1"/>
    </xf>
    <xf numFmtId="0" fontId="15" fillId="0" borderId="10" xfId="0" applyFont="1" applyBorder="1" applyAlignment="1">
      <alignment vertical="center"/>
    </xf>
    <xf numFmtId="49" fontId="15" fillId="0" borderId="10" xfId="0" applyNumberFormat="1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7" fillId="33" borderId="0" xfId="0" applyFont="1" applyFill="1" applyBorder="1" applyAlignment="1">
      <alignment vertical="top" wrapText="1"/>
    </xf>
    <xf numFmtId="0" fontId="3" fillId="0" borderId="14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/>
    </xf>
    <xf numFmtId="0" fontId="9" fillId="33" borderId="0" xfId="0" applyFont="1" applyFill="1" applyBorder="1" applyAlignment="1">
      <alignment horizontal="left" vertical="top"/>
    </xf>
    <xf numFmtId="0" fontId="11" fillId="33" borderId="0" xfId="0" applyFont="1" applyFill="1" applyBorder="1" applyAlignment="1">
      <alignment horizontal="left" vertical="top" wrapText="1"/>
    </xf>
    <xf numFmtId="0" fontId="6" fillId="0" borderId="17" xfId="0" applyFont="1" applyBorder="1" applyAlignment="1">
      <alignment wrapText="1"/>
    </xf>
    <xf numFmtId="0" fontId="0" fillId="33" borderId="0" xfId="0" applyFill="1" applyBorder="1" applyAlignment="1">
      <alignment/>
    </xf>
    <xf numFmtId="49" fontId="6" fillId="33" borderId="0" xfId="0" applyNumberFormat="1" applyFont="1" applyFill="1" applyBorder="1" applyAlignment="1">
      <alignment vertical="top" wrapText="1"/>
    </xf>
    <xf numFmtId="0" fontId="13" fillId="33" borderId="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left" vertical="top"/>
    </xf>
    <xf numFmtId="0" fontId="6" fillId="0" borderId="1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8" fillId="31" borderId="11" xfId="0" applyFont="1" applyFill="1" applyBorder="1" applyAlignment="1">
      <alignment vertical="center"/>
    </xf>
    <xf numFmtId="0" fontId="8" fillId="31" borderId="11" xfId="0" applyFont="1" applyFill="1" applyBorder="1" applyAlignment="1">
      <alignment horizontal="center" vertical="center"/>
    </xf>
    <xf numFmtId="4" fontId="8" fillId="31" borderId="11" xfId="0" applyNumberFormat="1" applyFont="1" applyFill="1" applyBorder="1" applyAlignment="1">
      <alignment horizontal="center" vertical="center" wrapText="1"/>
    </xf>
    <xf numFmtId="4" fontId="6" fillId="31" borderId="11" xfId="0" applyNumberFormat="1" applyFont="1" applyFill="1" applyBorder="1" applyAlignment="1">
      <alignment horizontal="center" vertical="center" wrapText="1"/>
    </xf>
    <xf numFmtId="4" fontId="0" fillId="31" borderId="11" xfId="0" applyNumberFormat="1" applyFill="1" applyBorder="1" applyAlignment="1">
      <alignment/>
    </xf>
    <xf numFmtId="0" fontId="6" fillId="31" borderId="11" xfId="0" applyFont="1" applyFill="1" applyBorder="1" applyAlignment="1">
      <alignment vertical="center"/>
    </xf>
    <xf numFmtId="0" fontId="6" fillId="31" borderId="11" xfId="0" applyFont="1" applyFill="1" applyBorder="1" applyAlignment="1">
      <alignment horizontal="center" vertical="center"/>
    </xf>
    <xf numFmtId="4" fontId="14" fillId="31" borderId="11" xfId="0" applyNumberFormat="1" applyFont="1" applyFill="1" applyBorder="1" applyAlignment="1">
      <alignment horizontal="center" vertical="center" wrapText="1"/>
    </xf>
    <xf numFmtId="4" fontId="9" fillId="31" borderId="11" xfId="0" applyNumberFormat="1" applyFont="1" applyFill="1" applyBorder="1" applyAlignment="1">
      <alignment horizontal="center" vertical="center"/>
    </xf>
    <xf numFmtId="49" fontId="6" fillId="35" borderId="10" xfId="0" applyNumberFormat="1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/>
    </xf>
    <xf numFmtId="0" fontId="7" fillId="35" borderId="0" xfId="0" applyFont="1" applyFill="1" applyBorder="1" applyAlignment="1">
      <alignment horizontal="left" vertical="top" wrapText="1"/>
    </xf>
    <xf numFmtId="0" fontId="6" fillId="35" borderId="14" xfId="0" applyFont="1" applyFill="1" applyBorder="1" applyAlignment="1">
      <alignment horizontal="left" vertical="top" wrapText="1"/>
    </xf>
    <xf numFmtId="0" fontId="6" fillId="35" borderId="14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vertical="center"/>
    </xf>
    <xf numFmtId="0" fontId="0" fillId="35" borderId="0" xfId="0" applyFill="1" applyAlignment="1">
      <alignment/>
    </xf>
    <xf numFmtId="0" fontId="7" fillId="35" borderId="0" xfId="0" applyFont="1" applyFill="1" applyBorder="1" applyAlignment="1">
      <alignment horizontal="left" vertical="top" wrapText="1"/>
    </xf>
    <xf numFmtId="0" fontId="7" fillId="35" borderId="0" xfId="0" applyFont="1" applyFill="1" applyBorder="1" applyAlignment="1">
      <alignment horizontal="left" vertical="top" wrapText="1"/>
    </xf>
    <xf numFmtId="0" fontId="7" fillId="35" borderId="14" xfId="0" applyFont="1" applyFill="1" applyBorder="1" applyAlignment="1">
      <alignment horizontal="left" vertical="top" wrapText="1"/>
    </xf>
    <xf numFmtId="49" fontId="6" fillId="33" borderId="14" xfId="0" applyNumberFormat="1" applyFont="1" applyFill="1" applyBorder="1" applyAlignment="1">
      <alignment horizontal="center" vertical="center" wrapText="1"/>
    </xf>
    <xf numFmtId="0" fontId="8" fillId="31" borderId="20" xfId="53" applyFont="1" applyFill="1" applyBorder="1" applyAlignment="1">
      <alignment horizontal="center" vertical="center"/>
      <protection/>
    </xf>
    <xf numFmtId="0" fontId="8" fillId="31" borderId="11" xfId="53" applyFont="1" applyFill="1" applyBorder="1" applyAlignment="1">
      <alignment horizontal="center" vertical="center" wrapText="1"/>
      <protection/>
    </xf>
    <xf numFmtId="2" fontId="6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7" fillId="33" borderId="16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vertical="center"/>
    </xf>
    <xf numFmtId="4" fontId="6" fillId="0" borderId="16" xfId="0" applyNumberFormat="1" applyFont="1" applyFill="1" applyBorder="1" applyAlignment="1">
      <alignment horizontal="center"/>
    </xf>
    <xf numFmtId="49" fontId="6" fillId="0" borderId="16" xfId="0" applyNumberFormat="1" applyFont="1" applyBorder="1" applyAlignment="1">
      <alignment horizontal="center" vertical="center" wrapText="1"/>
    </xf>
    <xf numFmtId="2" fontId="6" fillId="0" borderId="16" xfId="0" applyNumberFormat="1" applyFont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left" vertical="top" wrapText="1"/>
    </xf>
    <xf numFmtId="1" fontId="6" fillId="0" borderId="16" xfId="0" applyNumberFormat="1" applyFont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/>
    </xf>
    <xf numFmtId="0" fontId="8" fillId="31" borderId="15" xfId="53" applyFont="1" applyFill="1" applyBorder="1" applyAlignment="1">
      <alignment horizontal="center" vertical="center" wrapText="1"/>
      <protection/>
    </xf>
    <xf numFmtId="2" fontId="8" fillId="31" borderId="11" xfId="53" applyNumberFormat="1" applyFont="1" applyFill="1" applyBorder="1" applyAlignment="1">
      <alignment horizontal="center" vertical="center" wrapText="1"/>
      <protection/>
    </xf>
    <xf numFmtId="4" fontId="8" fillId="31" borderId="11" xfId="53" applyNumberFormat="1" applyFont="1" applyFill="1" applyBorder="1" applyAlignment="1">
      <alignment horizontal="center" vertical="center" wrapText="1"/>
      <protection/>
    </xf>
    <xf numFmtId="49" fontId="7" fillId="0" borderId="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 wrapText="1"/>
    </xf>
    <xf numFmtId="0" fontId="8" fillId="31" borderId="15" xfId="53" applyFont="1" applyFill="1" applyBorder="1" applyAlignment="1">
      <alignment horizontal="center" vertical="center"/>
      <protection/>
    </xf>
    <xf numFmtId="0" fontId="8" fillId="31" borderId="11" xfId="53" applyFont="1" applyFill="1" applyBorder="1" applyAlignment="1">
      <alignment horizontal="center" vertical="center"/>
      <protection/>
    </xf>
    <xf numFmtId="2" fontId="8" fillId="31" borderId="11" xfId="53" applyNumberFormat="1" applyFont="1" applyFill="1" applyBorder="1" applyAlignment="1">
      <alignment horizontal="center" vertical="center"/>
      <protection/>
    </xf>
    <xf numFmtId="4" fontId="8" fillId="31" borderId="11" xfId="53" applyNumberFormat="1" applyFont="1" applyFill="1" applyBorder="1" applyAlignment="1">
      <alignment horizontal="center" vertical="center"/>
      <protection/>
    </xf>
    <xf numFmtId="4" fontId="8" fillId="31" borderId="15" xfId="53" applyNumberFormat="1" applyFont="1" applyFill="1" applyBorder="1" applyAlignment="1">
      <alignment horizontal="center" vertical="center" wrapText="1"/>
      <protection/>
    </xf>
    <xf numFmtId="0" fontId="7" fillId="35" borderId="0" xfId="0" applyFont="1" applyFill="1" applyBorder="1" applyAlignment="1">
      <alignment horizontal="left" vertical="top" wrapText="1"/>
    </xf>
    <xf numFmtId="0" fontId="7" fillId="35" borderId="0" xfId="0" applyFont="1" applyFill="1" applyBorder="1" applyAlignment="1">
      <alignment horizontal="left" vertical="top" wrapText="1"/>
    </xf>
    <xf numFmtId="0" fontId="6" fillId="35" borderId="16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4" fontId="8" fillId="0" borderId="18" xfId="0" applyNumberFormat="1" applyFont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center" vertical="center"/>
    </xf>
    <xf numFmtId="0" fontId="7" fillId="35" borderId="0" xfId="0" applyFont="1" applyFill="1" applyBorder="1" applyAlignment="1">
      <alignment horizontal="left" vertical="top" wrapText="1"/>
    </xf>
    <xf numFmtId="0" fontId="7" fillId="35" borderId="16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0" fontId="7" fillId="35" borderId="14" xfId="0" applyFont="1" applyFill="1" applyBorder="1" applyAlignment="1">
      <alignment horizontal="left" vertical="top" wrapText="1"/>
    </xf>
    <xf numFmtId="0" fontId="12" fillId="33" borderId="0" xfId="0" applyFont="1" applyFill="1" applyBorder="1" applyAlignment="1">
      <alignment horizontal="left" vertical="top" wrapText="1"/>
    </xf>
    <xf numFmtId="0" fontId="8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33" borderId="0" xfId="0" applyFont="1" applyFill="1" applyAlignment="1">
      <alignment vertical="center"/>
    </xf>
    <xf numFmtId="0" fontId="8" fillId="31" borderId="11" xfId="0" applyFont="1" applyFill="1" applyBorder="1" applyAlignment="1">
      <alignment horizontal="left" vertical="center" wrapText="1"/>
    </xf>
    <xf numFmtId="0" fontId="8" fillId="31" borderId="20" xfId="0" applyFont="1" applyFill="1" applyBorder="1" applyAlignment="1">
      <alignment horizontal="left" vertical="center"/>
    </xf>
    <xf numFmtId="0" fontId="8" fillId="31" borderId="21" xfId="0" applyFont="1" applyFill="1" applyBorder="1" applyAlignment="1">
      <alignment horizontal="left" vertical="center"/>
    </xf>
    <xf numFmtId="0" fontId="8" fillId="31" borderId="15" xfId="0" applyFont="1" applyFill="1" applyBorder="1" applyAlignment="1">
      <alignment horizontal="left" vertical="center"/>
    </xf>
    <xf numFmtId="0" fontId="19" fillId="31" borderId="11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top" wrapText="1"/>
    </xf>
    <xf numFmtId="0" fontId="6" fillId="33" borderId="13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 wrapText="1"/>
    </xf>
    <xf numFmtId="0" fontId="6" fillId="35" borderId="14" xfId="0" applyFont="1" applyFill="1" applyBorder="1" applyAlignment="1">
      <alignment horizontal="left" vertical="top" wrapText="1"/>
    </xf>
    <xf numFmtId="49" fontId="7" fillId="33" borderId="0" xfId="0" applyNumberFormat="1" applyFont="1" applyFill="1" applyBorder="1" applyAlignment="1">
      <alignment horizontal="left" vertical="top" wrapText="1"/>
    </xf>
    <xf numFmtId="49" fontId="7" fillId="33" borderId="14" xfId="0" applyNumberFormat="1" applyFont="1" applyFill="1" applyBorder="1" applyAlignment="1">
      <alignment horizontal="left" vertical="top" wrapText="1"/>
    </xf>
    <xf numFmtId="0" fontId="7" fillId="35" borderId="0" xfId="0" applyFont="1" applyFill="1" applyBorder="1" applyAlignment="1">
      <alignment horizontal="left" vertical="center" wrapText="1"/>
    </xf>
    <xf numFmtId="0" fontId="7" fillId="33" borderId="14" xfId="0" applyFont="1" applyFill="1" applyBorder="1" applyAlignment="1">
      <alignment horizontal="left" vertical="center" wrapText="1"/>
    </xf>
    <xf numFmtId="0" fontId="7" fillId="33" borderId="0" xfId="0" applyFont="1" applyFill="1" applyBorder="1" applyAlignment="1">
      <alignment vertical="top" wrapText="1"/>
    </xf>
    <xf numFmtId="0" fontId="7" fillId="33" borderId="0" xfId="0" applyFont="1" applyFill="1" applyAlignment="1">
      <alignment horizontal="left"/>
    </xf>
    <xf numFmtId="0" fontId="7" fillId="33" borderId="14" xfId="0" applyFont="1" applyFill="1" applyBorder="1" applyAlignment="1">
      <alignment horizontal="left"/>
    </xf>
    <xf numFmtId="0" fontId="8" fillId="31" borderId="20" xfId="53" applyFont="1" applyFill="1" applyBorder="1" applyAlignment="1">
      <alignment horizontal="left" vertical="top" wrapText="1"/>
      <protection/>
    </xf>
    <xf numFmtId="0" fontId="8" fillId="31" borderId="21" xfId="53" applyFont="1" applyFill="1" applyBorder="1" applyAlignment="1">
      <alignment horizontal="left" vertical="top" wrapText="1"/>
      <protection/>
    </xf>
    <xf numFmtId="0" fontId="8" fillId="31" borderId="15" xfId="53" applyFont="1" applyFill="1" applyBorder="1" applyAlignment="1">
      <alignment horizontal="left" vertical="top" wrapText="1"/>
      <protection/>
    </xf>
    <xf numFmtId="0" fontId="7" fillId="33" borderId="17" xfId="0" applyFont="1" applyFill="1" applyBorder="1" applyAlignment="1">
      <alignment horizontal="left" vertical="top" wrapText="1"/>
    </xf>
    <xf numFmtId="0" fontId="7" fillId="33" borderId="22" xfId="0" applyFont="1" applyFill="1" applyBorder="1" applyAlignment="1">
      <alignment horizontal="left" vertical="top" wrapText="1"/>
    </xf>
    <xf numFmtId="0" fontId="7" fillId="33" borderId="0" xfId="0" applyFont="1" applyFill="1" applyAlignment="1">
      <alignment horizontal="left" vertical="center"/>
    </xf>
    <xf numFmtId="0" fontId="7" fillId="33" borderId="14" xfId="0" applyFont="1" applyFill="1" applyBorder="1" applyAlignment="1">
      <alignment horizontal="left" vertical="center"/>
    </xf>
    <xf numFmtId="0" fontId="0" fillId="0" borderId="0" xfId="0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7" fillId="0" borderId="16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8" fillId="33" borderId="0" xfId="0" applyFont="1" applyFill="1" applyAlignment="1">
      <alignment vertical="center"/>
    </xf>
    <xf numFmtId="4" fontId="6" fillId="0" borderId="0" xfId="0" applyNumberFormat="1" applyFont="1" applyAlignment="1">
      <alignment horizontal="right" vertical="center"/>
    </xf>
    <xf numFmtId="0" fontId="16" fillId="33" borderId="0" xfId="0" applyFont="1" applyFill="1" applyBorder="1" applyAlignment="1">
      <alignment horizontal="left" vertical="top" wrapText="1"/>
    </xf>
    <xf numFmtId="4" fontId="8" fillId="0" borderId="0" xfId="0" applyNumberFormat="1" applyFont="1" applyAlignment="1">
      <alignment horizontal="right" vertical="center"/>
    </xf>
    <xf numFmtId="0" fontId="6" fillId="33" borderId="20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8" fillId="33" borderId="0" xfId="0" applyFont="1" applyFill="1" applyAlignment="1">
      <alignment horizontal="left" vertical="center" wrapText="1"/>
    </xf>
    <xf numFmtId="0" fontId="58" fillId="31" borderId="21" xfId="0" applyFont="1" applyFill="1" applyBorder="1" applyAlignment="1">
      <alignment horizontal="left" vertical="top" wrapText="1"/>
    </xf>
    <xf numFmtId="0" fontId="58" fillId="31" borderId="15" xfId="0" applyFont="1" applyFill="1" applyBorder="1" applyAlignment="1">
      <alignment horizontal="left" vertical="top" wrapText="1"/>
    </xf>
    <xf numFmtId="183" fontId="8" fillId="34" borderId="11" xfId="0" applyNumberFormat="1" applyFont="1" applyFill="1" applyBorder="1" applyAlignment="1" applyProtection="1">
      <alignment horizontal="left" vertical="center" wrapText="1" shrinkToFit="1"/>
      <protection/>
    </xf>
    <xf numFmtId="0" fontId="0" fillId="31" borderId="21" xfId="0" applyFill="1" applyBorder="1" applyAlignment="1">
      <alignment horizontal="left" vertical="top" wrapText="1"/>
    </xf>
    <xf numFmtId="0" fontId="0" fillId="31" borderId="15" xfId="0" applyFill="1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95"/>
  <sheetViews>
    <sheetView tabSelected="1" zoomScaleSheetLayoutView="130" zoomScalePageLayoutView="0" workbookViewId="0" topLeftCell="A1">
      <selection activeCell="Y17" sqref="Y17"/>
    </sheetView>
  </sheetViews>
  <sheetFormatPr defaultColWidth="9.140625" defaultRowHeight="12.75"/>
  <cols>
    <col min="1" max="1" width="3.28125" style="0" customWidth="1"/>
    <col min="2" max="2" width="1.421875" style="9" customWidth="1"/>
    <col min="3" max="3" width="9.8515625" style="9" customWidth="1"/>
    <col min="4" max="4" width="9.140625" style="9" customWidth="1"/>
    <col min="5" max="6" width="9.7109375" style="9" customWidth="1"/>
    <col min="7" max="7" width="10.421875" style="9" customWidth="1"/>
    <col min="8" max="8" width="1.7109375" style="9" customWidth="1"/>
    <col min="9" max="9" width="1.421875" style="9" customWidth="1"/>
    <col min="10" max="10" width="11.00390625" style="8" customWidth="1"/>
    <col min="11" max="11" width="7.140625" style="0" customWidth="1"/>
    <col min="12" max="12" width="13.140625" style="0" customWidth="1"/>
    <col min="13" max="13" width="4.140625" style="0" hidden="1" customWidth="1"/>
    <col min="14" max="23" width="9.140625" style="0" hidden="1" customWidth="1"/>
    <col min="24" max="24" width="10.140625" style="0" customWidth="1"/>
  </cols>
  <sheetData>
    <row r="1" spans="1:24" ht="15" customHeight="1">
      <c r="A1" s="195" t="s">
        <v>16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</row>
    <row r="2" spans="1:24" ht="15" customHeight="1">
      <c r="A2" s="195" t="s">
        <v>171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</row>
    <row r="3" spans="1:24" ht="15" customHeight="1">
      <c r="A3" s="195" t="s">
        <v>18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</row>
    <row r="4" spans="1:24" ht="15" customHeight="1">
      <c r="A4" s="195" t="s">
        <v>305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</row>
    <row r="5" spans="1:24" ht="15" customHeight="1">
      <c r="A5" s="195" t="s">
        <v>250</v>
      </c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195"/>
      <c r="X5" s="195"/>
    </row>
    <row r="6" spans="1:24" ht="15">
      <c r="A6" s="31"/>
      <c r="B6" s="32"/>
      <c r="C6" s="32"/>
      <c r="D6" s="32"/>
      <c r="E6" s="32"/>
      <c r="F6" s="32"/>
      <c r="G6" s="32"/>
      <c r="H6" s="32"/>
      <c r="I6" s="32"/>
      <c r="J6" s="31"/>
      <c r="K6" s="31"/>
      <c r="L6" s="31"/>
      <c r="M6" s="31"/>
      <c r="N6" s="33"/>
      <c r="O6" s="30"/>
      <c r="P6" s="29"/>
      <c r="Q6" s="29"/>
      <c r="R6" s="29"/>
      <c r="S6" s="29"/>
      <c r="T6" s="29"/>
      <c r="U6" s="29"/>
      <c r="V6" s="29"/>
      <c r="W6" s="29"/>
      <c r="X6" s="29"/>
    </row>
    <row r="7" spans="1:24" ht="15">
      <c r="A7" s="31"/>
      <c r="B7" s="34"/>
      <c r="C7" s="97" t="s">
        <v>306</v>
      </c>
      <c r="D7" s="97"/>
      <c r="E7" s="97"/>
      <c r="F7" s="97"/>
      <c r="G7" s="37"/>
      <c r="H7" s="229">
        <f>2084117.98-317792.4</f>
        <v>1766325.58</v>
      </c>
      <c r="I7" s="229"/>
      <c r="J7" s="229"/>
      <c r="K7" s="197" t="s">
        <v>9</v>
      </c>
      <c r="L7" s="197"/>
      <c r="M7" s="36"/>
      <c r="N7" s="33"/>
      <c r="O7" s="30"/>
      <c r="P7" s="29"/>
      <c r="Q7" s="29"/>
      <c r="R7" s="29"/>
      <c r="S7" s="29"/>
      <c r="T7" s="29"/>
      <c r="U7" s="29"/>
      <c r="V7" s="29"/>
      <c r="W7" s="29"/>
      <c r="X7" s="29"/>
    </row>
    <row r="8" spans="1:24" ht="15">
      <c r="A8" s="31"/>
      <c r="B8" s="34"/>
      <c r="C8" s="226" t="s">
        <v>20</v>
      </c>
      <c r="D8" s="226"/>
      <c r="E8" s="226"/>
      <c r="F8" s="35"/>
      <c r="G8" s="37"/>
      <c r="H8" s="229">
        <f>10293695.5-1189502.64</f>
        <v>9104192.86</v>
      </c>
      <c r="I8" s="229"/>
      <c r="J8" s="229"/>
      <c r="K8" s="197" t="s">
        <v>9</v>
      </c>
      <c r="L8" s="197"/>
      <c r="M8" s="36"/>
      <c r="N8" s="33"/>
      <c r="O8" s="30"/>
      <c r="P8" s="29"/>
      <c r="Q8" s="29"/>
      <c r="R8" s="29"/>
      <c r="S8" s="29"/>
      <c r="T8" s="29"/>
      <c r="U8" s="29"/>
      <c r="V8" s="29"/>
      <c r="W8" s="29"/>
      <c r="X8" s="29"/>
    </row>
    <row r="9" spans="1:24" ht="15">
      <c r="A9" s="31"/>
      <c r="B9" s="34"/>
      <c r="C9" s="198" t="s">
        <v>27</v>
      </c>
      <c r="D9" s="198"/>
      <c r="E9" s="198"/>
      <c r="F9" s="34"/>
      <c r="G9" s="37"/>
      <c r="H9" s="229"/>
      <c r="I9" s="229"/>
      <c r="J9" s="229"/>
      <c r="K9" s="196"/>
      <c r="L9" s="196"/>
      <c r="M9" s="38"/>
      <c r="N9" s="33"/>
      <c r="O9" s="30"/>
      <c r="P9" s="29"/>
      <c r="Q9" s="29"/>
      <c r="R9" s="29"/>
      <c r="S9" s="29"/>
      <c r="T9" s="29"/>
      <c r="U9" s="29"/>
      <c r="V9" s="29"/>
      <c r="W9" s="29"/>
      <c r="X9" s="29"/>
    </row>
    <row r="10" spans="1:24" ht="30" customHeight="1">
      <c r="A10" s="28"/>
      <c r="B10" s="35"/>
      <c r="C10" s="233" t="s">
        <v>21</v>
      </c>
      <c r="D10" s="233"/>
      <c r="E10" s="233"/>
      <c r="F10" s="233"/>
      <c r="G10" s="233"/>
      <c r="H10" s="229">
        <f>3155724.84-1823.7+164.2*34.53*12+161.9*34.53*12</f>
        <v>3289023.9359999998</v>
      </c>
      <c r="I10" s="229"/>
      <c r="J10" s="229"/>
      <c r="K10" s="197" t="s">
        <v>9</v>
      </c>
      <c r="L10" s="197"/>
      <c r="M10" s="36"/>
      <c r="N10" s="33"/>
      <c r="O10" s="30"/>
      <c r="P10" s="29"/>
      <c r="Q10" s="29"/>
      <c r="R10" s="29"/>
      <c r="S10" s="29"/>
      <c r="T10" s="29"/>
      <c r="U10" s="29"/>
      <c r="V10" s="29"/>
      <c r="W10" s="29"/>
      <c r="X10" s="29"/>
    </row>
    <row r="11" spans="1:24" ht="15">
      <c r="A11" s="28"/>
      <c r="B11" s="35"/>
      <c r="C11" s="226" t="s">
        <v>22</v>
      </c>
      <c r="D11" s="226"/>
      <c r="E11" s="226"/>
      <c r="F11" s="35"/>
      <c r="G11" s="37"/>
      <c r="H11" s="229">
        <f>H13+H14+H15+H16+H17</f>
        <v>5955132.100000001</v>
      </c>
      <c r="I11" s="229"/>
      <c r="J11" s="229"/>
      <c r="K11" s="197" t="s">
        <v>9</v>
      </c>
      <c r="L11" s="197"/>
      <c r="M11" s="36"/>
      <c r="N11" s="33"/>
      <c r="O11" s="30"/>
      <c r="P11" s="29"/>
      <c r="Q11" s="29"/>
      <c r="R11" s="29"/>
      <c r="S11" s="29"/>
      <c r="T11" s="29"/>
      <c r="U11" s="29"/>
      <c r="V11" s="29"/>
      <c r="W11" s="29"/>
      <c r="X11" s="29"/>
    </row>
    <row r="12" spans="1:24" ht="15">
      <c r="A12" s="31"/>
      <c r="B12" s="34"/>
      <c r="C12" s="34" t="s">
        <v>28</v>
      </c>
      <c r="D12" s="34"/>
      <c r="E12" s="34"/>
      <c r="F12" s="34"/>
      <c r="G12" s="37"/>
      <c r="H12" s="229"/>
      <c r="I12" s="229"/>
      <c r="J12" s="229"/>
      <c r="K12" s="38"/>
      <c r="L12" s="39"/>
      <c r="M12" s="38"/>
      <c r="N12" s="33"/>
      <c r="O12" s="30"/>
      <c r="P12" s="29"/>
      <c r="Q12" s="29"/>
      <c r="R12" s="29"/>
      <c r="S12" s="29"/>
      <c r="T12" s="29"/>
      <c r="U12" s="29"/>
      <c r="V12" s="29"/>
      <c r="W12" s="29"/>
      <c r="X12" s="29"/>
    </row>
    <row r="13" spans="1:24" ht="15">
      <c r="A13" s="31"/>
      <c r="B13" s="34"/>
      <c r="C13" s="34" t="s">
        <v>23</v>
      </c>
      <c r="D13" s="34"/>
      <c r="E13" s="34"/>
      <c r="F13" s="34"/>
      <c r="G13" s="37"/>
      <c r="H13" s="227">
        <v>1107554.02</v>
      </c>
      <c r="I13" s="227"/>
      <c r="J13" s="227"/>
      <c r="K13" s="196" t="s">
        <v>9</v>
      </c>
      <c r="L13" s="196"/>
      <c r="M13" s="38"/>
      <c r="N13" s="33"/>
      <c r="O13" s="30"/>
      <c r="P13" s="29"/>
      <c r="Q13" s="29"/>
      <c r="R13" s="29"/>
      <c r="S13" s="29"/>
      <c r="T13" s="29"/>
      <c r="U13" s="29"/>
      <c r="V13" s="29"/>
      <c r="W13" s="29"/>
      <c r="X13" s="29"/>
    </row>
    <row r="14" spans="1:24" ht="15">
      <c r="A14" s="31"/>
      <c r="B14" s="34"/>
      <c r="C14" s="34" t="s">
        <v>24</v>
      </c>
      <c r="D14" s="34"/>
      <c r="E14" s="34"/>
      <c r="F14" s="34"/>
      <c r="G14" s="37"/>
      <c r="H14" s="227">
        <v>453611.56</v>
      </c>
      <c r="I14" s="227"/>
      <c r="J14" s="227"/>
      <c r="K14" s="38" t="s">
        <v>9</v>
      </c>
      <c r="L14" s="38"/>
      <c r="M14" s="38"/>
      <c r="N14" s="33"/>
      <c r="O14" s="30"/>
      <c r="P14" s="29"/>
      <c r="Q14" s="29"/>
      <c r="R14" s="29"/>
      <c r="S14" s="29"/>
      <c r="T14" s="29"/>
      <c r="U14" s="29"/>
      <c r="V14" s="29"/>
      <c r="W14" s="29"/>
      <c r="X14" s="29"/>
    </row>
    <row r="15" spans="1:24" ht="15">
      <c r="A15" s="31"/>
      <c r="B15" s="34"/>
      <c r="C15" s="34" t="s">
        <v>37</v>
      </c>
      <c r="D15" s="34"/>
      <c r="E15" s="34"/>
      <c r="F15" s="34"/>
      <c r="G15" s="37"/>
      <c r="H15" s="227">
        <v>792540.93</v>
      </c>
      <c r="I15" s="227"/>
      <c r="J15" s="227"/>
      <c r="K15" s="38" t="s">
        <v>9</v>
      </c>
      <c r="L15" s="38"/>
      <c r="M15" s="38"/>
      <c r="N15" s="33"/>
      <c r="O15" s="30"/>
      <c r="P15" s="29"/>
      <c r="Q15" s="29"/>
      <c r="R15" s="29"/>
      <c r="S15" s="29"/>
      <c r="T15" s="29"/>
      <c r="U15" s="29"/>
      <c r="V15" s="29"/>
      <c r="W15" s="29"/>
      <c r="X15" s="29"/>
    </row>
    <row r="16" spans="1:24" ht="15">
      <c r="A16" s="31"/>
      <c r="B16" s="34"/>
      <c r="C16" s="34" t="s">
        <v>25</v>
      </c>
      <c r="D16" s="34"/>
      <c r="E16" s="34"/>
      <c r="F16" s="34"/>
      <c r="G16" s="37"/>
      <c r="H16" s="227">
        <v>2879737.23</v>
      </c>
      <c r="I16" s="227"/>
      <c r="J16" s="227"/>
      <c r="K16" s="38" t="s">
        <v>9</v>
      </c>
      <c r="L16" s="38"/>
      <c r="M16" s="38"/>
      <c r="N16" s="33"/>
      <c r="O16" s="30"/>
      <c r="P16" s="29"/>
      <c r="Q16" s="29"/>
      <c r="R16" s="29"/>
      <c r="S16" s="29"/>
      <c r="T16" s="29"/>
      <c r="U16" s="29"/>
      <c r="V16" s="29"/>
      <c r="W16" s="29"/>
      <c r="X16" s="29"/>
    </row>
    <row r="17" spans="1:24" ht="15">
      <c r="A17" s="31"/>
      <c r="B17" s="34"/>
      <c r="C17" s="34" t="s">
        <v>26</v>
      </c>
      <c r="D17" s="34"/>
      <c r="E17" s="34"/>
      <c r="F17" s="34"/>
      <c r="G17" s="37"/>
      <c r="H17" s="227">
        <v>721688.36</v>
      </c>
      <c r="I17" s="227"/>
      <c r="J17" s="227"/>
      <c r="K17" s="38" t="s">
        <v>9</v>
      </c>
      <c r="L17" s="38"/>
      <c r="M17" s="38"/>
      <c r="N17" s="33"/>
      <c r="O17" s="30"/>
      <c r="P17" s="29"/>
      <c r="Q17" s="29"/>
      <c r="R17" s="29"/>
      <c r="S17" s="29"/>
      <c r="T17" s="29"/>
      <c r="U17" s="29"/>
      <c r="V17" s="29"/>
      <c r="W17" s="29"/>
      <c r="X17" s="29"/>
    </row>
    <row r="18" spans="1:24" ht="15">
      <c r="A18" s="31"/>
      <c r="B18" s="34"/>
      <c r="C18" s="35" t="s">
        <v>307</v>
      </c>
      <c r="D18" s="35"/>
      <c r="E18" s="35"/>
      <c r="F18" s="35"/>
      <c r="G18" s="37"/>
      <c r="H18" s="229">
        <f>H7+H8-H19</f>
        <v>1663720.6399999987</v>
      </c>
      <c r="I18" s="229"/>
      <c r="J18" s="229"/>
      <c r="K18" s="197" t="s">
        <v>9</v>
      </c>
      <c r="L18" s="197"/>
      <c r="M18" s="36"/>
      <c r="N18" s="33"/>
      <c r="O18" s="30"/>
      <c r="P18" s="29"/>
      <c r="Q18" s="29"/>
      <c r="R18" s="29"/>
      <c r="S18" s="29"/>
      <c r="T18" s="29"/>
      <c r="U18" s="29"/>
      <c r="V18" s="29"/>
      <c r="W18" s="29"/>
      <c r="X18" s="29"/>
    </row>
    <row r="19" spans="1:24" ht="15">
      <c r="A19" s="33"/>
      <c r="B19" s="40"/>
      <c r="C19" s="40"/>
      <c r="D19" s="40"/>
      <c r="E19" s="40"/>
      <c r="F19" s="92" t="s">
        <v>200</v>
      </c>
      <c r="G19" s="92"/>
      <c r="H19" s="229">
        <f>10363386.67-1157701.43+1112.56</f>
        <v>9206797.8</v>
      </c>
      <c r="I19" s="229"/>
      <c r="J19" s="229"/>
      <c r="K19" s="93" t="s">
        <v>9</v>
      </c>
      <c r="L19" s="31" t="s">
        <v>201</v>
      </c>
      <c r="M19" s="31"/>
      <c r="N19" s="31"/>
      <c r="O19" s="94"/>
      <c r="P19" s="95"/>
      <c r="Q19" s="95"/>
      <c r="R19" s="95"/>
      <c r="S19" s="95"/>
      <c r="T19" s="95"/>
      <c r="U19" s="95"/>
      <c r="V19" s="95"/>
      <c r="W19" s="95"/>
      <c r="X19" s="96">
        <f>H19/H8*100</f>
        <v>101.12700754012806</v>
      </c>
    </row>
    <row r="20" spans="1:24" ht="31.5" customHeight="1">
      <c r="A20" s="41" t="s">
        <v>2</v>
      </c>
      <c r="B20" s="230" t="s">
        <v>17</v>
      </c>
      <c r="C20" s="231"/>
      <c r="D20" s="231"/>
      <c r="E20" s="231"/>
      <c r="F20" s="231"/>
      <c r="G20" s="231"/>
      <c r="H20" s="231"/>
      <c r="I20" s="232"/>
      <c r="J20" s="41" t="s">
        <v>13</v>
      </c>
      <c r="K20" s="41" t="s">
        <v>10</v>
      </c>
      <c r="L20" s="41" t="s">
        <v>173</v>
      </c>
      <c r="M20" s="41" t="s">
        <v>146</v>
      </c>
      <c r="N20" s="41" t="s">
        <v>147</v>
      </c>
      <c r="O20" s="41" t="s">
        <v>148</v>
      </c>
      <c r="P20" s="41" t="s">
        <v>149</v>
      </c>
      <c r="Q20" s="41" t="s">
        <v>150</v>
      </c>
      <c r="R20" s="41" t="s">
        <v>151</v>
      </c>
      <c r="S20" s="41" t="s">
        <v>152</v>
      </c>
      <c r="T20" s="41" t="s">
        <v>153</v>
      </c>
      <c r="U20" s="41" t="s">
        <v>154</v>
      </c>
      <c r="V20" s="41" t="s">
        <v>155</v>
      </c>
      <c r="W20" s="41" t="s">
        <v>156</v>
      </c>
      <c r="X20" s="41" t="s">
        <v>202</v>
      </c>
    </row>
    <row r="21" spans="1:24" ht="15">
      <c r="A21" s="122"/>
      <c r="B21" s="42" t="s">
        <v>11</v>
      </c>
      <c r="C21" s="42"/>
      <c r="D21" s="42"/>
      <c r="E21" s="42"/>
      <c r="F21" s="42"/>
      <c r="G21" s="42"/>
      <c r="H21" s="42"/>
      <c r="I21" s="43"/>
      <c r="J21" s="44" t="s">
        <v>12</v>
      </c>
      <c r="K21" s="45"/>
      <c r="L21" s="186">
        <v>7937.6</v>
      </c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</row>
    <row r="22" spans="1:24" s="1" customFormat="1" ht="87" customHeight="1">
      <c r="A22" s="149">
        <v>1</v>
      </c>
      <c r="B22" s="199" t="s">
        <v>304</v>
      </c>
      <c r="C22" s="199"/>
      <c r="D22" s="199"/>
      <c r="E22" s="199"/>
      <c r="F22" s="199"/>
      <c r="G22" s="199"/>
      <c r="H22" s="199"/>
      <c r="I22" s="199"/>
      <c r="J22" s="150" t="s">
        <v>9</v>
      </c>
      <c r="K22" s="150">
        <v>4.69</v>
      </c>
      <c r="L22" s="85">
        <f>K22*12*L21</f>
        <v>446728.128</v>
      </c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</row>
    <row r="23" spans="1:24" ht="61.5" customHeight="1">
      <c r="A23" s="56"/>
      <c r="B23" s="206" t="s">
        <v>167</v>
      </c>
      <c r="C23" s="206"/>
      <c r="D23" s="206"/>
      <c r="E23" s="206"/>
      <c r="F23" s="206"/>
      <c r="G23" s="206"/>
      <c r="H23" s="206"/>
      <c r="I23" s="207"/>
      <c r="J23" s="49"/>
      <c r="K23" s="25"/>
      <c r="L23" s="50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</row>
    <row r="24" spans="1:24" ht="15" customHeight="1">
      <c r="A24" s="56"/>
      <c r="B24" s="188" t="s">
        <v>6</v>
      </c>
      <c r="C24" s="188"/>
      <c r="D24" s="188"/>
      <c r="E24" s="47"/>
      <c r="F24" s="47"/>
      <c r="G24" s="47"/>
      <c r="H24" s="47"/>
      <c r="I24" s="48"/>
      <c r="J24" s="49"/>
      <c r="K24" s="25"/>
      <c r="L24" s="50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</row>
    <row r="25" spans="1:24" ht="15" customHeight="1">
      <c r="A25" s="56"/>
      <c r="B25" s="103"/>
      <c r="C25" s="188" t="s">
        <v>49</v>
      </c>
      <c r="D25" s="188"/>
      <c r="E25" s="188"/>
      <c r="F25" s="188"/>
      <c r="G25" s="188"/>
      <c r="H25" s="188"/>
      <c r="I25" s="48"/>
      <c r="J25" s="49" t="s">
        <v>74</v>
      </c>
      <c r="K25" s="25"/>
      <c r="L25" s="51" t="s">
        <v>327</v>
      </c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</row>
    <row r="26" spans="1:24" ht="29.25" customHeight="1">
      <c r="A26" s="56"/>
      <c r="B26" s="103"/>
      <c r="C26" s="188" t="s">
        <v>50</v>
      </c>
      <c r="D26" s="188"/>
      <c r="E26" s="188"/>
      <c r="F26" s="188"/>
      <c r="G26" s="188"/>
      <c r="H26" s="188"/>
      <c r="I26" s="48"/>
      <c r="J26" s="49" t="s">
        <v>134</v>
      </c>
      <c r="K26" s="25"/>
      <c r="L26" s="52" t="s">
        <v>328</v>
      </c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</row>
    <row r="27" spans="1:24" ht="16.5" customHeight="1">
      <c r="A27" s="56"/>
      <c r="B27" s="103"/>
      <c r="C27" s="188" t="s">
        <v>276</v>
      </c>
      <c r="D27" s="188"/>
      <c r="E27" s="188"/>
      <c r="F27" s="188"/>
      <c r="G27" s="188"/>
      <c r="H27" s="103"/>
      <c r="I27" s="48"/>
      <c r="J27" s="49" t="s">
        <v>12</v>
      </c>
      <c r="K27" s="25"/>
      <c r="L27" s="52">
        <v>4</v>
      </c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</row>
    <row r="28" spans="1:24" ht="15" customHeight="1">
      <c r="A28" s="56"/>
      <c r="B28" s="103"/>
      <c r="C28" s="188" t="s">
        <v>51</v>
      </c>
      <c r="D28" s="188"/>
      <c r="E28" s="188"/>
      <c r="F28" s="188"/>
      <c r="G28" s="188"/>
      <c r="H28" s="188"/>
      <c r="I28" s="48"/>
      <c r="J28" s="49" t="s">
        <v>134</v>
      </c>
      <c r="K28" s="25"/>
      <c r="L28" s="98" t="s">
        <v>329</v>
      </c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98"/>
    </row>
    <row r="29" spans="1:24" ht="15" customHeight="1">
      <c r="A29" s="56"/>
      <c r="B29" s="103"/>
      <c r="C29" s="188" t="s">
        <v>52</v>
      </c>
      <c r="D29" s="188"/>
      <c r="E29" s="188"/>
      <c r="F29" s="188"/>
      <c r="G29" s="188"/>
      <c r="H29" s="188"/>
      <c r="I29" s="48"/>
      <c r="J29" s="49" t="s">
        <v>74</v>
      </c>
      <c r="K29" s="25"/>
      <c r="L29" s="98" t="s">
        <v>330</v>
      </c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98"/>
    </row>
    <row r="30" spans="1:24" ht="15" customHeight="1">
      <c r="A30" s="56"/>
      <c r="B30" s="103"/>
      <c r="C30" s="188" t="s">
        <v>290</v>
      </c>
      <c r="D30" s="188"/>
      <c r="E30" s="188"/>
      <c r="F30" s="188"/>
      <c r="G30" s="188"/>
      <c r="H30" s="188"/>
      <c r="I30" s="48"/>
      <c r="J30" s="49" t="s">
        <v>0</v>
      </c>
      <c r="K30" s="25"/>
      <c r="L30" s="52">
        <v>5</v>
      </c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</row>
    <row r="31" spans="1:24" ht="15" customHeight="1">
      <c r="A31" s="56"/>
      <c r="B31" s="103"/>
      <c r="C31" s="188" t="s">
        <v>135</v>
      </c>
      <c r="D31" s="188"/>
      <c r="E31" s="188"/>
      <c r="F31" s="188"/>
      <c r="G31" s="188"/>
      <c r="H31" s="188"/>
      <c r="I31" s="48"/>
      <c r="J31" s="49" t="s">
        <v>94</v>
      </c>
      <c r="K31" s="25"/>
      <c r="L31" s="98">
        <v>12</v>
      </c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98"/>
    </row>
    <row r="32" spans="1:24" ht="15" customHeight="1">
      <c r="A32" s="56"/>
      <c r="B32" s="103"/>
      <c r="C32" s="188" t="s">
        <v>55</v>
      </c>
      <c r="D32" s="188"/>
      <c r="E32" s="188"/>
      <c r="F32" s="188"/>
      <c r="G32" s="188"/>
      <c r="H32" s="188"/>
      <c r="I32" s="48"/>
      <c r="J32" s="49" t="s">
        <v>0</v>
      </c>
      <c r="K32" s="25"/>
      <c r="L32" s="52">
        <v>3</v>
      </c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</row>
    <row r="33" spans="1:24" ht="15" customHeight="1">
      <c r="A33" s="56"/>
      <c r="B33" s="103"/>
      <c r="C33" s="188" t="s">
        <v>291</v>
      </c>
      <c r="D33" s="188"/>
      <c r="E33" s="188"/>
      <c r="F33" s="188"/>
      <c r="G33" s="188"/>
      <c r="H33" s="188"/>
      <c r="I33" s="48"/>
      <c r="J33" s="49" t="s">
        <v>157</v>
      </c>
      <c r="K33" s="25"/>
      <c r="L33" s="52">
        <v>2</v>
      </c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</row>
    <row r="34" spans="1:24" ht="15" customHeight="1">
      <c r="A34" s="56"/>
      <c r="B34" s="103"/>
      <c r="C34" s="188" t="s">
        <v>54</v>
      </c>
      <c r="D34" s="188"/>
      <c r="E34" s="188"/>
      <c r="F34" s="188"/>
      <c r="G34" s="188"/>
      <c r="H34" s="188"/>
      <c r="I34" s="48"/>
      <c r="J34" s="49" t="s">
        <v>0</v>
      </c>
      <c r="K34" s="25"/>
      <c r="L34" s="52">
        <v>5</v>
      </c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</row>
    <row r="35" spans="1:24" ht="15" customHeight="1">
      <c r="A35" s="56"/>
      <c r="B35" s="103"/>
      <c r="C35" s="188" t="s">
        <v>136</v>
      </c>
      <c r="D35" s="188"/>
      <c r="E35" s="188"/>
      <c r="F35" s="188"/>
      <c r="G35" s="188"/>
      <c r="H35" s="188"/>
      <c r="I35" s="48"/>
      <c r="J35" s="49" t="s">
        <v>157</v>
      </c>
      <c r="K35" s="25"/>
      <c r="L35" s="52">
        <v>20.6</v>
      </c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52"/>
    </row>
    <row r="36" spans="1:24" ht="15" customHeight="1">
      <c r="A36" s="56"/>
      <c r="B36" s="103"/>
      <c r="C36" s="188" t="s">
        <v>56</v>
      </c>
      <c r="D36" s="188"/>
      <c r="E36" s="188"/>
      <c r="F36" s="188"/>
      <c r="G36" s="188"/>
      <c r="H36" s="188"/>
      <c r="I36" s="48"/>
      <c r="J36" s="49" t="s">
        <v>0</v>
      </c>
      <c r="K36" s="25"/>
      <c r="L36" s="66" t="s">
        <v>278</v>
      </c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66"/>
    </row>
    <row r="37" spans="1:24" ht="16.5" customHeight="1">
      <c r="A37" s="56"/>
      <c r="B37" s="103"/>
      <c r="C37" s="188" t="s">
        <v>58</v>
      </c>
      <c r="D37" s="188"/>
      <c r="E37" s="188"/>
      <c r="F37" s="188"/>
      <c r="G37" s="188"/>
      <c r="H37" s="188"/>
      <c r="I37" s="48"/>
      <c r="J37" s="49" t="s">
        <v>0</v>
      </c>
      <c r="K37" s="25"/>
      <c r="L37" s="138" t="s">
        <v>251</v>
      </c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</row>
    <row r="38" spans="1:24" ht="15" customHeight="1">
      <c r="A38" s="56"/>
      <c r="B38" s="103"/>
      <c r="C38" s="188" t="s">
        <v>53</v>
      </c>
      <c r="D38" s="188"/>
      <c r="E38" s="188"/>
      <c r="F38" s="188"/>
      <c r="G38" s="188"/>
      <c r="H38" s="188"/>
      <c r="I38" s="48"/>
      <c r="J38" s="49" t="s">
        <v>0</v>
      </c>
      <c r="K38" s="25"/>
      <c r="L38" s="51" t="s">
        <v>163</v>
      </c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</row>
    <row r="39" spans="1:24" s="110" customFormat="1" ht="30.75" customHeight="1">
      <c r="A39" s="105"/>
      <c r="B39" s="106"/>
      <c r="C39" s="228" t="s">
        <v>246</v>
      </c>
      <c r="D39" s="228"/>
      <c r="E39" s="228"/>
      <c r="F39" s="228"/>
      <c r="G39" s="228"/>
      <c r="H39" s="228"/>
      <c r="I39" s="107"/>
      <c r="J39" s="105" t="s">
        <v>94</v>
      </c>
      <c r="K39" s="108"/>
      <c r="L39" s="51" t="s">
        <v>160</v>
      </c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51"/>
    </row>
    <row r="40" spans="1:24" ht="15.75" customHeight="1">
      <c r="A40" s="56"/>
      <c r="B40" s="103"/>
      <c r="C40" s="188" t="s">
        <v>57</v>
      </c>
      <c r="D40" s="188"/>
      <c r="E40" s="188"/>
      <c r="F40" s="188"/>
      <c r="G40" s="188"/>
      <c r="H40" s="188"/>
      <c r="I40" s="48"/>
      <c r="J40" s="49" t="s">
        <v>0</v>
      </c>
      <c r="K40" s="25"/>
      <c r="L40" s="51" t="s">
        <v>166</v>
      </c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</row>
    <row r="41" spans="1:24" s="144" customFormat="1" ht="30" customHeight="1">
      <c r="A41" s="139"/>
      <c r="B41" s="140"/>
      <c r="C41" s="188" t="s">
        <v>48</v>
      </c>
      <c r="D41" s="188"/>
      <c r="E41" s="188"/>
      <c r="F41" s="188"/>
      <c r="G41" s="188"/>
      <c r="H41" s="188"/>
      <c r="I41" s="141"/>
      <c r="J41" s="142" t="s">
        <v>0</v>
      </c>
      <c r="K41" s="143"/>
      <c r="L41" s="138" t="s">
        <v>298</v>
      </c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</row>
    <row r="42" spans="1:24" ht="15" customHeight="1">
      <c r="A42" s="56"/>
      <c r="B42" s="103"/>
      <c r="C42" s="188" t="s">
        <v>66</v>
      </c>
      <c r="D42" s="188"/>
      <c r="E42" s="188"/>
      <c r="F42" s="188"/>
      <c r="G42" s="188"/>
      <c r="H42" s="188"/>
      <c r="I42" s="48"/>
      <c r="J42" s="49" t="s">
        <v>73</v>
      </c>
      <c r="K42" s="25"/>
      <c r="L42" s="51" t="s">
        <v>331</v>
      </c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</row>
    <row r="43" spans="1:24" ht="30.75" customHeight="1">
      <c r="A43" s="56"/>
      <c r="B43" s="103"/>
      <c r="C43" s="188" t="s">
        <v>92</v>
      </c>
      <c r="D43" s="188"/>
      <c r="E43" s="188"/>
      <c r="F43" s="188"/>
      <c r="G43" s="188"/>
      <c r="H43" s="188"/>
      <c r="I43" s="48"/>
      <c r="J43" s="49" t="s">
        <v>74</v>
      </c>
      <c r="K43" s="25"/>
      <c r="L43" s="51" t="s">
        <v>332</v>
      </c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</row>
    <row r="44" spans="1:24" ht="33.75" customHeight="1">
      <c r="A44" s="56"/>
      <c r="B44" s="103"/>
      <c r="C44" s="188" t="s">
        <v>45</v>
      </c>
      <c r="D44" s="188"/>
      <c r="E44" s="188"/>
      <c r="F44" s="188"/>
      <c r="G44" s="188"/>
      <c r="H44" s="188"/>
      <c r="I44" s="48"/>
      <c r="J44" s="49" t="s">
        <v>73</v>
      </c>
      <c r="K44" s="25"/>
      <c r="L44" s="51" t="s">
        <v>165</v>
      </c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</row>
    <row r="45" spans="1:24" ht="33.75" customHeight="1">
      <c r="A45" s="56"/>
      <c r="B45" s="103"/>
      <c r="C45" s="188" t="s">
        <v>137</v>
      </c>
      <c r="D45" s="188"/>
      <c r="E45" s="188"/>
      <c r="F45" s="188"/>
      <c r="G45" s="188"/>
      <c r="H45" s="188"/>
      <c r="I45" s="48"/>
      <c r="J45" s="49" t="s">
        <v>74</v>
      </c>
      <c r="K45" s="25"/>
      <c r="L45" s="51" t="s">
        <v>333</v>
      </c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</row>
    <row r="46" spans="1:24" ht="18" customHeight="1">
      <c r="A46" s="56"/>
      <c r="B46" s="103"/>
      <c r="C46" s="188" t="s">
        <v>93</v>
      </c>
      <c r="D46" s="188"/>
      <c r="E46" s="188"/>
      <c r="F46" s="188"/>
      <c r="G46" s="188"/>
      <c r="H46" s="188"/>
      <c r="I46" s="48"/>
      <c r="J46" s="49" t="s">
        <v>94</v>
      </c>
      <c r="K46" s="25"/>
      <c r="L46" s="51" t="s">
        <v>334</v>
      </c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</row>
    <row r="47" spans="1:24" ht="18" customHeight="1">
      <c r="A47" s="56"/>
      <c r="B47" s="103"/>
      <c r="C47" s="188" t="s">
        <v>288</v>
      </c>
      <c r="D47" s="188"/>
      <c r="E47" s="188"/>
      <c r="F47" s="188"/>
      <c r="G47" s="188"/>
      <c r="H47" s="146"/>
      <c r="I47" s="48"/>
      <c r="J47" s="49" t="s">
        <v>0</v>
      </c>
      <c r="K47" s="25"/>
      <c r="L47" s="51" t="s">
        <v>166</v>
      </c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</row>
    <row r="48" spans="1:24" ht="15.75" customHeight="1">
      <c r="A48" s="56"/>
      <c r="B48" s="103"/>
      <c r="C48" s="188" t="s">
        <v>335</v>
      </c>
      <c r="D48" s="188"/>
      <c r="E48" s="188"/>
      <c r="F48" s="188"/>
      <c r="G48" s="188"/>
      <c r="H48" s="188"/>
      <c r="I48" s="48"/>
      <c r="J48" s="49" t="s">
        <v>279</v>
      </c>
      <c r="K48" s="25"/>
      <c r="L48" s="51" t="s">
        <v>336</v>
      </c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</row>
    <row r="49" spans="1:24" ht="15.75" customHeight="1">
      <c r="A49" s="56"/>
      <c r="B49" s="103"/>
      <c r="C49" s="188" t="s">
        <v>60</v>
      </c>
      <c r="D49" s="188"/>
      <c r="E49" s="188"/>
      <c r="F49" s="188"/>
      <c r="G49" s="188"/>
      <c r="H49" s="188"/>
      <c r="I49" s="48"/>
      <c r="J49" s="49" t="s">
        <v>0</v>
      </c>
      <c r="K49" s="25"/>
      <c r="L49" s="51" t="s">
        <v>161</v>
      </c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</row>
    <row r="50" spans="1:24" ht="15">
      <c r="A50" s="56"/>
      <c r="B50" s="162"/>
      <c r="C50" s="188" t="s">
        <v>326</v>
      </c>
      <c r="D50" s="188"/>
      <c r="E50" s="188"/>
      <c r="F50" s="188"/>
      <c r="G50" s="188"/>
      <c r="H50" s="188"/>
      <c r="I50" s="181"/>
      <c r="J50" s="183" t="s">
        <v>1</v>
      </c>
      <c r="K50" s="184"/>
      <c r="L50" s="138" t="s">
        <v>296</v>
      </c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159"/>
      <c r="X50" s="51"/>
    </row>
    <row r="51" spans="1:24" s="1" customFormat="1" ht="15" customHeight="1">
      <c r="A51" s="127"/>
      <c r="B51" s="224" t="s">
        <v>309</v>
      </c>
      <c r="C51" s="225"/>
      <c r="D51" s="225"/>
      <c r="E51" s="225"/>
      <c r="F51" s="225"/>
      <c r="G51" s="225"/>
      <c r="H51" s="225"/>
      <c r="I51" s="225"/>
      <c r="J51" s="156"/>
      <c r="K51" s="156"/>
      <c r="L51" s="158"/>
      <c r="M51" s="151"/>
      <c r="N51" s="151"/>
      <c r="O51" s="151"/>
      <c r="P51" s="151"/>
      <c r="Q51" s="151"/>
      <c r="R51" s="151"/>
      <c r="S51" s="151"/>
      <c r="T51" s="151"/>
      <c r="U51" s="151"/>
      <c r="V51" s="151"/>
      <c r="W51" s="151"/>
      <c r="X51" s="164"/>
    </row>
    <row r="52" spans="1:24" s="1" customFormat="1" ht="15" customHeight="1">
      <c r="A52" s="56"/>
      <c r="B52" s="189" t="s">
        <v>6</v>
      </c>
      <c r="C52" s="188"/>
      <c r="D52" s="188"/>
      <c r="E52" s="47"/>
      <c r="F52" s="47"/>
      <c r="G52" s="47"/>
      <c r="H52" s="47"/>
      <c r="I52" s="47"/>
      <c r="J52" s="154"/>
      <c r="K52" s="154"/>
      <c r="L52" s="50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160"/>
      <c r="X52" s="46"/>
    </row>
    <row r="53" spans="1:24" s="1" customFormat="1" ht="15" customHeight="1">
      <c r="A53" s="56"/>
      <c r="B53" s="155"/>
      <c r="C53" s="188" t="s">
        <v>67</v>
      </c>
      <c r="D53" s="188"/>
      <c r="E53" s="188"/>
      <c r="F53" s="188"/>
      <c r="G53" s="188"/>
      <c r="H53" s="188"/>
      <c r="I53" s="47"/>
      <c r="J53" s="154" t="s">
        <v>12</v>
      </c>
      <c r="K53" s="154"/>
      <c r="L53" s="52">
        <v>43</v>
      </c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163"/>
      <c r="X53" s="52"/>
    </row>
    <row r="54" spans="1:24" s="1" customFormat="1" ht="31.5" customHeight="1">
      <c r="A54" s="56"/>
      <c r="B54" s="103"/>
      <c r="C54" s="188" t="s">
        <v>138</v>
      </c>
      <c r="D54" s="188"/>
      <c r="E54" s="188"/>
      <c r="F54" s="188"/>
      <c r="G54" s="188"/>
      <c r="H54" s="188"/>
      <c r="I54" s="47"/>
      <c r="J54" s="56" t="s">
        <v>74</v>
      </c>
      <c r="K54" s="154"/>
      <c r="L54" s="51" t="s">
        <v>252</v>
      </c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</row>
    <row r="55" spans="1:24" ht="15" customHeight="1">
      <c r="A55" s="56"/>
      <c r="B55" s="103"/>
      <c r="C55" s="188" t="s">
        <v>62</v>
      </c>
      <c r="D55" s="188"/>
      <c r="E55" s="188"/>
      <c r="F55" s="188"/>
      <c r="G55" s="188"/>
      <c r="H55" s="188"/>
      <c r="I55" s="55"/>
      <c r="J55" s="49" t="s">
        <v>95</v>
      </c>
      <c r="K55" s="25"/>
      <c r="L55" s="51" t="s">
        <v>253</v>
      </c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</row>
    <row r="56" spans="1:24" ht="15.75" customHeight="1">
      <c r="A56" s="58"/>
      <c r="B56" s="115"/>
      <c r="C56" s="188" t="s">
        <v>64</v>
      </c>
      <c r="D56" s="188"/>
      <c r="E56" s="188"/>
      <c r="F56" s="188"/>
      <c r="G56" s="188"/>
      <c r="H56" s="188"/>
      <c r="I56" s="57"/>
      <c r="J56" s="49" t="s">
        <v>0</v>
      </c>
      <c r="K56" s="58"/>
      <c r="L56" s="51" t="s">
        <v>159</v>
      </c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</row>
    <row r="57" spans="1:24" s="1" customFormat="1" ht="17.25" customHeight="1">
      <c r="A57" s="56"/>
      <c r="B57" s="103"/>
      <c r="C57" s="188" t="s">
        <v>139</v>
      </c>
      <c r="D57" s="188"/>
      <c r="E57" s="188"/>
      <c r="F57" s="188"/>
      <c r="G57" s="188"/>
      <c r="H57" s="188"/>
      <c r="I57" s="48"/>
      <c r="J57" s="49" t="s">
        <v>76</v>
      </c>
      <c r="K57" s="56"/>
      <c r="L57" s="51" t="s">
        <v>254</v>
      </c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</row>
    <row r="58" spans="1:24" s="1" customFormat="1" ht="32.25" customHeight="1">
      <c r="A58" s="56"/>
      <c r="B58" s="103"/>
      <c r="C58" s="188" t="s">
        <v>61</v>
      </c>
      <c r="D58" s="188"/>
      <c r="E58" s="188"/>
      <c r="F58" s="188"/>
      <c r="G58" s="188"/>
      <c r="H58" s="188"/>
      <c r="I58" s="48"/>
      <c r="J58" s="49" t="s">
        <v>76</v>
      </c>
      <c r="K58" s="56"/>
      <c r="L58" s="51" t="s">
        <v>254</v>
      </c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</row>
    <row r="59" spans="1:24" s="1" customFormat="1" ht="15" customHeight="1">
      <c r="A59" s="56"/>
      <c r="B59" s="188" t="s">
        <v>170</v>
      </c>
      <c r="C59" s="188"/>
      <c r="D59" s="188"/>
      <c r="E59" s="47"/>
      <c r="F59" s="47"/>
      <c r="G59" s="47"/>
      <c r="H59" s="47"/>
      <c r="I59" s="48"/>
      <c r="J59" s="49"/>
      <c r="K59" s="25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</row>
    <row r="60" spans="1:24" s="1" customFormat="1" ht="15" customHeight="1">
      <c r="A60" s="56"/>
      <c r="B60" s="103"/>
      <c r="C60" s="188" t="s">
        <v>41</v>
      </c>
      <c r="D60" s="188"/>
      <c r="E60" s="188"/>
      <c r="F60" s="188"/>
      <c r="G60" s="188"/>
      <c r="H60" s="188"/>
      <c r="I60" s="48"/>
      <c r="J60" s="49" t="s">
        <v>0</v>
      </c>
      <c r="K60" s="25"/>
      <c r="L60" s="51" t="s">
        <v>158</v>
      </c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</row>
    <row r="61" spans="1:24" s="1" customFormat="1" ht="15" customHeight="1">
      <c r="A61" s="56"/>
      <c r="B61" s="103"/>
      <c r="C61" s="188" t="s">
        <v>75</v>
      </c>
      <c r="D61" s="188"/>
      <c r="E61" s="188"/>
      <c r="F61" s="188"/>
      <c r="G61" s="188"/>
      <c r="H61" s="188"/>
      <c r="I61" s="48"/>
      <c r="J61" s="49" t="s">
        <v>96</v>
      </c>
      <c r="K61" s="25"/>
      <c r="L61" s="51" t="s">
        <v>255</v>
      </c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</row>
    <row r="62" spans="1:24" s="1" customFormat="1" ht="15" customHeight="1">
      <c r="A62" s="56"/>
      <c r="B62" s="103"/>
      <c r="C62" s="188" t="s">
        <v>124</v>
      </c>
      <c r="D62" s="188"/>
      <c r="E62" s="188"/>
      <c r="F62" s="188"/>
      <c r="G62" s="188"/>
      <c r="H62" s="188"/>
      <c r="I62" s="48"/>
      <c r="J62" s="49" t="s">
        <v>96</v>
      </c>
      <c r="K62" s="25"/>
      <c r="L62" s="51" t="s">
        <v>255</v>
      </c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</row>
    <row r="63" spans="1:24" s="1" customFormat="1" ht="30" customHeight="1">
      <c r="A63" s="56"/>
      <c r="B63" s="103"/>
      <c r="C63" s="188" t="s">
        <v>128</v>
      </c>
      <c r="D63" s="188"/>
      <c r="E63" s="188"/>
      <c r="F63" s="188"/>
      <c r="G63" s="188"/>
      <c r="H63" s="188"/>
      <c r="I63" s="48"/>
      <c r="J63" s="49" t="s">
        <v>32</v>
      </c>
      <c r="K63" s="25"/>
      <c r="L63" s="51" t="s">
        <v>159</v>
      </c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</row>
    <row r="64" spans="1:24" s="1" customFormat="1" ht="31.5" customHeight="1">
      <c r="A64" s="56"/>
      <c r="B64" s="103"/>
      <c r="C64" s="188" t="s">
        <v>277</v>
      </c>
      <c r="D64" s="188"/>
      <c r="E64" s="188"/>
      <c r="F64" s="188"/>
      <c r="G64" s="188"/>
      <c r="H64" s="188"/>
      <c r="I64" s="48"/>
      <c r="J64" s="49" t="s">
        <v>12</v>
      </c>
      <c r="K64" s="157"/>
      <c r="L64" s="51" t="s">
        <v>165</v>
      </c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159"/>
      <c r="X64" s="51"/>
    </row>
    <row r="65" spans="1:24" s="1" customFormat="1" ht="15">
      <c r="A65" s="56"/>
      <c r="B65" s="103"/>
      <c r="C65" s="188" t="s">
        <v>338</v>
      </c>
      <c r="D65" s="188"/>
      <c r="E65" s="188"/>
      <c r="F65" s="188"/>
      <c r="G65" s="188"/>
      <c r="H65" s="188"/>
      <c r="I65" s="48"/>
      <c r="J65" s="49" t="s">
        <v>339</v>
      </c>
      <c r="K65" s="157"/>
      <c r="L65" s="51" t="s">
        <v>340</v>
      </c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159"/>
      <c r="X65" s="51"/>
    </row>
    <row r="66" spans="1:24" s="1" customFormat="1" ht="19.5" customHeight="1">
      <c r="A66" s="56"/>
      <c r="B66" s="103"/>
      <c r="C66" s="188" t="s">
        <v>249</v>
      </c>
      <c r="D66" s="188"/>
      <c r="E66" s="188"/>
      <c r="F66" s="188"/>
      <c r="G66" s="188"/>
      <c r="H66" s="188"/>
      <c r="I66" s="193"/>
      <c r="J66" s="49" t="s">
        <v>29</v>
      </c>
      <c r="K66" s="157"/>
      <c r="L66" s="51" t="s">
        <v>224</v>
      </c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159"/>
      <c r="X66" s="51"/>
    </row>
    <row r="67" spans="1:24" s="1" customFormat="1" ht="19.5" customHeight="1">
      <c r="A67" s="56"/>
      <c r="B67" s="103"/>
      <c r="C67" s="188" t="s">
        <v>362</v>
      </c>
      <c r="D67" s="188"/>
      <c r="E67" s="188"/>
      <c r="F67" s="188"/>
      <c r="G67" s="188"/>
      <c r="H67" s="188"/>
      <c r="I67" s="182"/>
      <c r="J67" s="185" t="s">
        <v>12</v>
      </c>
      <c r="K67" s="157"/>
      <c r="L67" s="51" t="s">
        <v>278</v>
      </c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159"/>
      <c r="X67" s="51"/>
    </row>
    <row r="68" spans="1:24" s="1" customFormat="1" ht="36" customHeight="1">
      <c r="A68" s="154"/>
      <c r="B68" s="155"/>
      <c r="C68" s="188" t="s">
        <v>337</v>
      </c>
      <c r="D68" s="188"/>
      <c r="E68" s="188"/>
      <c r="F68" s="188"/>
      <c r="G68" s="188"/>
      <c r="H68" s="188"/>
      <c r="I68" s="47"/>
      <c r="J68" s="154" t="s">
        <v>15</v>
      </c>
      <c r="K68" s="157"/>
      <c r="L68" s="66" t="s">
        <v>341</v>
      </c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159"/>
      <c r="X68" s="66"/>
    </row>
    <row r="69" spans="1:24" s="1" customFormat="1" ht="15" customHeight="1">
      <c r="A69" s="153"/>
      <c r="B69" s="224" t="s">
        <v>308</v>
      </c>
      <c r="C69" s="225"/>
      <c r="D69" s="225"/>
      <c r="E69" s="225"/>
      <c r="F69" s="225"/>
      <c r="G69" s="225"/>
      <c r="H69" s="225"/>
      <c r="I69" s="225"/>
      <c r="J69" s="156"/>
      <c r="K69" s="156"/>
      <c r="L69" s="158"/>
      <c r="M69" s="152"/>
      <c r="N69" s="152"/>
      <c r="O69" s="152"/>
      <c r="P69" s="152"/>
      <c r="Q69" s="152"/>
      <c r="R69" s="152"/>
      <c r="S69" s="152"/>
      <c r="T69" s="152"/>
      <c r="U69" s="152"/>
      <c r="V69" s="152"/>
      <c r="W69" s="152"/>
      <c r="X69" s="161"/>
    </row>
    <row r="70" spans="1:24" s="1" customFormat="1" ht="15" customHeight="1">
      <c r="A70" s="56"/>
      <c r="B70" s="188" t="s">
        <v>6</v>
      </c>
      <c r="C70" s="188"/>
      <c r="D70" s="188"/>
      <c r="E70" s="47"/>
      <c r="F70" s="47"/>
      <c r="G70" s="47"/>
      <c r="H70" s="47"/>
      <c r="I70" s="48"/>
      <c r="J70" s="49"/>
      <c r="K70" s="25"/>
      <c r="L70" s="50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</row>
    <row r="71" spans="1:24" s="1" customFormat="1" ht="15" customHeight="1">
      <c r="A71" s="56"/>
      <c r="B71" s="103"/>
      <c r="C71" s="188" t="s">
        <v>41</v>
      </c>
      <c r="D71" s="188"/>
      <c r="E71" s="188"/>
      <c r="F71" s="188"/>
      <c r="G71" s="188"/>
      <c r="H71" s="188"/>
      <c r="I71" s="48"/>
      <c r="J71" s="49" t="s">
        <v>0</v>
      </c>
      <c r="K71" s="25"/>
      <c r="L71" s="51" t="s">
        <v>160</v>
      </c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</row>
    <row r="72" spans="1:24" s="1" customFormat="1" ht="15" customHeight="1">
      <c r="A72" s="56"/>
      <c r="B72" s="103"/>
      <c r="C72" s="188" t="s">
        <v>65</v>
      </c>
      <c r="D72" s="188"/>
      <c r="E72" s="188"/>
      <c r="F72" s="188"/>
      <c r="G72" s="188"/>
      <c r="H72" s="188"/>
      <c r="I72" s="48"/>
      <c r="J72" s="49" t="s">
        <v>59</v>
      </c>
      <c r="K72" s="25"/>
      <c r="L72" s="138" t="s">
        <v>342</v>
      </c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</row>
    <row r="73" spans="1:24" s="1" customFormat="1" ht="15" customHeight="1">
      <c r="A73" s="56"/>
      <c r="B73" s="103"/>
      <c r="C73" s="188" t="s">
        <v>70</v>
      </c>
      <c r="D73" s="188"/>
      <c r="E73" s="188"/>
      <c r="F73" s="188"/>
      <c r="G73" s="188"/>
      <c r="H73" s="188"/>
      <c r="I73" s="48"/>
      <c r="J73" s="49" t="s">
        <v>63</v>
      </c>
      <c r="K73" s="25"/>
      <c r="L73" s="51" t="s">
        <v>280</v>
      </c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</row>
    <row r="74" spans="1:24" s="1" customFormat="1" ht="15" customHeight="1">
      <c r="A74" s="56"/>
      <c r="B74" s="103"/>
      <c r="C74" s="188" t="s">
        <v>68</v>
      </c>
      <c r="D74" s="188"/>
      <c r="E74" s="188"/>
      <c r="F74" s="188"/>
      <c r="G74" s="188"/>
      <c r="H74" s="188"/>
      <c r="I74" s="48"/>
      <c r="J74" s="49" t="s">
        <v>15</v>
      </c>
      <c r="K74" s="25"/>
      <c r="L74" s="51" t="s">
        <v>292</v>
      </c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</row>
    <row r="75" spans="1:24" s="1" customFormat="1" ht="15" customHeight="1">
      <c r="A75" s="56"/>
      <c r="B75" s="47"/>
      <c r="C75" s="188" t="s">
        <v>71</v>
      </c>
      <c r="D75" s="188"/>
      <c r="E75" s="188"/>
      <c r="F75" s="188"/>
      <c r="G75" s="188"/>
      <c r="H75" s="188"/>
      <c r="I75" s="48"/>
      <c r="J75" s="49" t="s">
        <v>96</v>
      </c>
      <c r="K75" s="25"/>
      <c r="L75" s="51" t="s">
        <v>256</v>
      </c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</row>
    <row r="76" spans="1:24" s="1" customFormat="1" ht="15" customHeight="1">
      <c r="A76" s="56"/>
      <c r="B76" s="47"/>
      <c r="C76" s="188" t="s">
        <v>204</v>
      </c>
      <c r="D76" s="188"/>
      <c r="E76" s="188"/>
      <c r="F76" s="188"/>
      <c r="G76" s="188"/>
      <c r="H76" s="188"/>
      <c r="I76" s="193"/>
      <c r="J76" s="49" t="s">
        <v>29</v>
      </c>
      <c r="K76" s="25"/>
      <c r="L76" s="66" t="s">
        <v>224</v>
      </c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66"/>
    </row>
    <row r="77" spans="1:24" s="1" customFormat="1" ht="15" customHeight="1">
      <c r="A77" s="56"/>
      <c r="B77" s="47"/>
      <c r="C77" s="188" t="s">
        <v>127</v>
      </c>
      <c r="D77" s="188"/>
      <c r="E77" s="188"/>
      <c r="F77" s="188"/>
      <c r="G77" s="188"/>
      <c r="H77" s="188"/>
      <c r="I77" s="48"/>
      <c r="J77" s="49" t="s">
        <v>96</v>
      </c>
      <c r="K77" s="25"/>
      <c r="L77" s="51" t="s">
        <v>255</v>
      </c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</row>
    <row r="78" spans="1:24" s="1" customFormat="1" ht="15" customHeight="1">
      <c r="A78" s="123"/>
      <c r="B78" s="116"/>
      <c r="C78" s="194" t="s">
        <v>69</v>
      </c>
      <c r="D78" s="194"/>
      <c r="E78" s="194"/>
      <c r="F78" s="194"/>
      <c r="G78" s="194"/>
      <c r="H78" s="194"/>
      <c r="I78" s="59"/>
      <c r="J78" s="53" t="s">
        <v>29</v>
      </c>
      <c r="K78" s="60"/>
      <c r="L78" s="54" t="s">
        <v>161</v>
      </c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54"/>
    </row>
    <row r="79" spans="1:24" s="1" customFormat="1" ht="15" customHeight="1">
      <c r="A79" s="56"/>
      <c r="B79" s="103"/>
      <c r="C79" s="188" t="s">
        <v>72</v>
      </c>
      <c r="D79" s="188"/>
      <c r="E79" s="188"/>
      <c r="F79" s="188"/>
      <c r="G79" s="188"/>
      <c r="H79" s="188"/>
      <c r="I79" s="48"/>
      <c r="J79" s="49" t="s">
        <v>0</v>
      </c>
      <c r="K79" s="25"/>
      <c r="L79" s="51" t="s">
        <v>343</v>
      </c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</row>
    <row r="80" spans="1:24" ht="30.75" customHeight="1">
      <c r="A80" s="149">
        <v>2</v>
      </c>
      <c r="B80" s="199" t="s">
        <v>310</v>
      </c>
      <c r="C80" s="199"/>
      <c r="D80" s="199"/>
      <c r="E80" s="199"/>
      <c r="F80" s="199"/>
      <c r="G80" s="199"/>
      <c r="H80" s="199"/>
      <c r="I80" s="199"/>
      <c r="J80" s="165" t="s">
        <v>9</v>
      </c>
      <c r="K80" s="166">
        <v>1.98</v>
      </c>
      <c r="L80" s="85">
        <f>K80*12*L21</f>
        <v>188597.376</v>
      </c>
      <c r="M80" s="88"/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</row>
    <row r="81" spans="1:24" ht="62.25" customHeight="1">
      <c r="A81" s="56"/>
      <c r="B81" s="206" t="s">
        <v>167</v>
      </c>
      <c r="C81" s="206"/>
      <c r="D81" s="206"/>
      <c r="E81" s="206"/>
      <c r="F81" s="206"/>
      <c r="G81" s="206"/>
      <c r="H81" s="206"/>
      <c r="I81" s="207"/>
      <c r="J81" s="49"/>
      <c r="K81" s="25"/>
      <c r="L81" s="50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</row>
    <row r="82" spans="1:24" ht="33.75" customHeight="1">
      <c r="A82" s="56"/>
      <c r="B82" s="47"/>
      <c r="C82" s="188" t="s">
        <v>212</v>
      </c>
      <c r="D82" s="188"/>
      <c r="E82" s="188"/>
      <c r="F82" s="188"/>
      <c r="G82" s="188"/>
      <c r="H82" s="188"/>
      <c r="I82" s="193"/>
      <c r="J82" s="112" t="s">
        <v>243</v>
      </c>
      <c r="K82" s="25"/>
      <c r="L82" s="51" t="s">
        <v>224</v>
      </c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</row>
    <row r="83" spans="1:24" ht="29.25" customHeight="1">
      <c r="A83" s="56"/>
      <c r="B83" s="47"/>
      <c r="C83" s="210" t="s">
        <v>214</v>
      </c>
      <c r="D83" s="210"/>
      <c r="E83" s="210"/>
      <c r="F83" s="210"/>
      <c r="G83" s="210"/>
      <c r="H83" s="210"/>
      <c r="I83" s="211"/>
      <c r="J83" s="112" t="s">
        <v>215</v>
      </c>
      <c r="K83" s="25"/>
      <c r="L83" s="138" t="s">
        <v>282</v>
      </c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</row>
    <row r="84" spans="1:24" ht="106.5" customHeight="1">
      <c r="A84" s="56"/>
      <c r="B84" s="47"/>
      <c r="C84" s="188" t="s">
        <v>241</v>
      </c>
      <c r="D84" s="206"/>
      <c r="E84" s="206"/>
      <c r="F84" s="206"/>
      <c r="G84" s="206"/>
      <c r="H84" s="206"/>
      <c r="I84" s="207"/>
      <c r="J84" s="112" t="s">
        <v>216</v>
      </c>
      <c r="K84" s="25"/>
      <c r="L84" s="138" t="s">
        <v>161</v>
      </c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</row>
    <row r="85" spans="1:24" ht="117" customHeight="1">
      <c r="A85" s="56"/>
      <c r="B85" s="47"/>
      <c r="C85" s="210" t="s">
        <v>177</v>
      </c>
      <c r="D85" s="210"/>
      <c r="E85" s="210"/>
      <c r="F85" s="210"/>
      <c r="G85" s="210"/>
      <c r="H85" s="210"/>
      <c r="I85" s="55"/>
      <c r="J85" s="112" t="s">
        <v>217</v>
      </c>
      <c r="K85" s="25"/>
      <c r="L85" s="51" t="s">
        <v>293</v>
      </c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</row>
    <row r="86" spans="1:24" ht="48.75" customHeight="1">
      <c r="A86" s="56"/>
      <c r="B86" s="103"/>
      <c r="C86" s="188" t="s">
        <v>178</v>
      </c>
      <c r="D86" s="188"/>
      <c r="E86" s="188"/>
      <c r="F86" s="188"/>
      <c r="G86" s="188"/>
      <c r="H86" s="188"/>
      <c r="I86" s="193"/>
      <c r="J86" s="112" t="s">
        <v>218</v>
      </c>
      <c r="K86" s="25"/>
      <c r="L86" s="51" t="s">
        <v>161</v>
      </c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</row>
    <row r="87" spans="1:24" ht="19.5" customHeight="1">
      <c r="A87" s="56"/>
      <c r="B87" s="188" t="s">
        <v>6</v>
      </c>
      <c r="C87" s="188"/>
      <c r="D87" s="188"/>
      <c r="E87" s="188"/>
      <c r="F87" s="188"/>
      <c r="G87" s="188"/>
      <c r="H87" s="188"/>
      <c r="I87" s="193"/>
      <c r="J87" s="49"/>
      <c r="K87" s="25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</row>
    <row r="88" spans="1:24" ht="15" customHeight="1">
      <c r="A88" s="56"/>
      <c r="B88" s="47"/>
      <c r="C88" s="188" t="s">
        <v>33</v>
      </c>
      <c r="D88" s="188"/>
      <c r="E88" s="188"/>
      <c r="F88" s="188"/>
      <c r="G88" s="188"/>
      <c r="H88" s="188"/>
      <c r="I88" s="48"/>
      <c r="J88" s="49" t="s">
        <v>0</v>
      </c>
      <c r="K88" s="25"/>
      <c r="L88" s="51" t="s">
        <v>301</v>
      </c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</row>
    <row r="89" spans="1:24" ht="15" customHeight="1">
      <c r="A89" s="56"/>
      <c r="B89" s="47"/>
      <c r="C89" s="188" t="s">
        <v>115</v>
      </c>
      <c r="D89" s="188"/>
      <c r="E89" s="188"/>
      <c r="F89" s="188"/>
      <c r="G89" s="188"/>
      <c r="H89" s="188"/>
      <c r="I89" s="48"/>
      <c r="J89" s="49" t="s">
        <v>74</v>
      </c>
      <c r="K89" s="25"/>
      <c r="L89" s="51" t="s">
        <v>257</v>
      </c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</row>
    <row r="90" spans="1:24" ht="30" customHeight="1">
      <c r="A90" s="56"/>
      <c r="B90" s="47"/>
      <c r="C90" s="188" t="s">
        <v>145</v>
      </c>
      <c r="D90" s="188"/>
      <c r="E90" s="188"/>
      <c r="F90" s="188"/>
      <c r="G90" s="188"/>
      <c r="H90" s="188"/>
      <c r="I90" s="193"/>
      <c r="J90" s="49" t="s">
        <v>29</v>
      </c>
      <c r="K90" s="25"/>
      <c r="L90" s="138" t="s">
        <v>158</v>
      </c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</row>
    <row r="91" spans="1:24" ht="15" customHeight="1">
      <c r="A91" s="56"/>
      <c r="B91" s="47"/>
      <c r="C91" s="188" t="s">
        <v>42</v>
      </c>
      <c r="D91" s="188"/>
      <c r="E91" s="188"/>
      <c r="F91" s="188"/>
      <c r="G91" s="188"/>
      <c r="H91" s="188"/>
      <c r="I91" s="55"/>
      <c r="J91" s="49" t="s">
        <v>0</v>
      </c>
      <c r="K91" s="25"/>
      <c r="L91" s="51" t="s">
        <v>166</v>
      </c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</row>
    <row r="92" spans="1:24" ht="15" customHeight="1">
      <c r="A92" s="56"/>
      <c r="B92" s="47"/>
      <c r="C92" s="188" t="s">
        <v>91</v>
      </c>
      <c r="D92" s="188"/>
      <c r="E92" s="188"/>
      <c r="F92" s="188"/>
      <c r="G92" s="188"/>
      <c r="H92" s="188"/>
      <c r="I92" s="55"/>
      <c r="J92" s="49" t="s">
        <v>0</v>
      </c>
      <c r="K92" s="25"/>
      <c r="L92" s="51" t="s">
        <v>208</v>
      </c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</row>
    <row r="93" spans="1:24" ht="15" customHeight="1">
      <c r="A93" s="56"/>
      <c r="B93" s="47"/>
      <c r="C93" s="188" t="s">
        <v>43</v>
      </c>
      <c r="D93" s="188"/>
      <c r="E93" s="188"/>
      <c r="F93" s="188"/>
      <c r="G93" s="188"/>
      <c r="H93" s="188"/>
      <c r="I93" s="55"/>
      <c r="J93" s="49" t="s">
        <v>0</v>
      </c>
      <c r="K93" s="25"/>
      <c r="L93" s="51" t="s">
        <v>166</v>
      </c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</row>
    <row r="94" spans="1:24" ht="15" customHeight="1">
      <c r="A94" s="56"/>
      <c r="B94" s="47"/>
      <c r="C94" s="188" t="s">
        <v>132</v>
      </c>
      <c r="D94" s="188"/>
      <c r="E94" s="188"/>
      <c r="F94" s="188"/>
      <c r="G94" s="188"/>
      <c r="H94" s="188"/>
      <c r="I94" s="55"/>
      <c r="J94" s="49" t="s">
        <v>0</v>
      </c>
      <c r="K94" s="25"/>
      <c r="L94" s="51" t="s">
        <v>166</v>
      </c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</row>
    <row r="95" spans="1:24" s="1" customFormat="1" ht="46.5" customHeight="1">
      <c r="A95" s="149">
        <v>3</v>
      </c>
      <c r="B95" s="199" t="s">
        <v>311</v>
      </c>
      <c r="C95" s="199"/>
      <c r="D95" s="199"/>
      <c r="E95" s="199"/>
      <c r="F95" s="199"/>
      <c r="G95" s="199"/>
      <c r="H95" s="199"/>
      <c r="I95" s="199"/>
      <c r="J95" s="150" t="s">
        <v>9</v>
      </c>
      <c r="K95" s="150">
        <v>0.17</v>
      </c>
      <c r="L95" s="85">
        <f>K95*12*L21</f>
        <v>16192.704000000002</v>
      </c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</row>
    <row r="96" spans="1:24" s="1" customFormat="1" ht="63.75" customHeight="1">
      <c r="A96" s="56"/>
      <c r="B96" s="204" t="s">
        <v>167</v>
      </c>
      <c r="C96" s="204"/>
      <c r="D96" s="204"/>
      <c r="E96" s="204"/>
      <c r="F96" s="204"/>
      <c r="G96" s="204"/>
      <c r="H96" s="204"/>
      <c r="I96" s="205"/>
      <c r="J96" s="49"/>
      <c r="K96" s="25"/>
      <c r="L96" s="50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</row>
    <row r="97" spans="1:24" ht="13.5" customHeight="1">
      <c r="A97" s="124"/>
      <c r="B97" s="188" t="s">
        <v>6</v>
      </c>
      <c r="C97" s="188"/>
      <c r="D97" s="188"/>
      <c r="E97" s="47"/>
      <c r="F97" s="47"/>
      <c r="G97" s="47"/>
      <c r="H97" s="47"/>
      <c r="I97" s="48"/>
      <c r="J97" s="49"/>
      <c r="K97" s="25"/>
      <c r="L97" s="62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</row>
    <row r="98" spans="1:24" ht="30.75" customHeight="1">
      <c r="A98" s="124"/>
      <c r="B98" s="111"/>
      <c r="C98" s="188" t="s">
        <v>180</v>
      </c>
      <c r="D98" s="188"/>
      <c r="E98" s="188"/>
      <c r="F98" s="188"/>
      <c r="G98" s="188"/>
      <c r="H98" s="188"/>
      <c r="I98" s="193"/>
      <c r="J98" s="49" t="s">
        <v>0</v>
      </c>
      <c r="K98" s="25"/>
      <c r="L98" s="51" t="s">
        <v>344</v>
      </c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</row>
    <row r="99" spans="1:24" ht="33" customHeight="1">
      <c r="A99" s="124"/>
      <c r="B99" s="188" t="s">
        <v>168</v>
      </c>
      <c r="C99" s="188"/>
      <c r="D99" s="188"/>
      <c r="E99" s="188"/>
      <c r="F99" s="188"/>
      <c r="G99" s="188"/>
      <c r="H99" s="188"/>
      <c r="I99" s="193"/>
      <c r="J99" s="49"/>
      <c r="K99" s="25"/>
      <c r="L99" s="51" t="s">
        <v>208</v>
      </c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</row>
    <row r="100" spans="1:24" ht="14.25" customHeight="1">
      <c r="A100" s="124"/>
      <c r="B100" s="111"/>
      <c r="C100" s="188" t="s">
        <v>169</v>
      </c>
      <c r="D100" s="188"/>
      <c r="E100" s="188"/>
      <c r="F100" s="188"/>
      <c r="G100" s="188"/>
      <c r="H100" s="188"/>
      <c r="I100" s="193"/>
      <c r="J100" s="49" t="s">
        <v>0</v>
      </c>
      <c r="K100" s="25"/>
      <c r="L100" s="51" t="s">
        <v>345</v>
      </c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</row>
    <row r="101" spans="1:24" ht="56.25" customHeight="1">
      <c r="A101" s="149">
        <v>4</v>
      </c>
      <c r="B101" s="199" t="s">
        <v>312</v>
      </c>
      <c r="C101" s="199"/>
      <c r="D101" s="199"/>
      <c r="E101" s="199"/>
      <c r="F101" s="199"/>
      <c r="G101" s="199"/>
      <c r="H101" s="199"/>
      <c r="I101" s="199"/>
      <c r="J101" s="165" t="s">
        <v>9</v>
      </c>
      <c r="K101" s="167">
        <v>3.9</v>
      </c>
      <c r="L101" s="85">
        <f>K101*12*L21</f>
        <v>371479.68</v>
      </c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</row>
    <row r="102" spans="1:24" ht="60" customHeight="1">
      <c r="A102" s="56"/>
      <c r="B102" s="206" t="s">
        <v>167</v>
      </c>
      <c r="C102" s="206"/>
      <c r="D102" s="206"/>
      <c r="E102" s="206"/>
      <c r="F102" s="206"/>
      <c r="G102" s="206"/>
      <c r="H102" s="206"/>
      <c r="I102" s="207"/>
      <c r="J102" s="49"/>
      <c r="K102" s="56"/>
      <c r="L102" s="50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</row>
    <row r="103" spans="1:24" ht="15" customHeight="1">
      <c r="A103" s="56"/>
      <c r="B103" s="188" t="s">
        <v>6</v>
      </c>
      <c r="C103" s="188"/>
      <c r="D103" s="188"/>
      <c r="E103" s="47"/>
      <c r="F103" s="47"/>
      <c r="G103" s="47"/>
      <c r="H103" s="47"/>
      <c r="I103" s="48"/>
      <c r="J103" s="49"/>
      <c r="K103" s="56"/>
      <c r="L103" s="50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</row>
    <row r="104" spans="1:24" ht="15" customHeight="1">
      <c r="A104" s="56"/>
      <c r="B104" s="103"/>
      <c r="C104" s="188" t="s">
        <v>30</v>
      </c>
      <c r="D104" s="188"/>
      <c r="E104" s="188"/>
      <c r="F104" s="188"/>
      <c r="G104" s="188"/>
      <c r="H104" s="188"/>
      <c r="I104" s="48"/>
      <c r="J104" s="49" t="s">
        <v>29</v>
      </c>
      <c r="K104" s="56"/>
      <c r="L104" s="51" t="s">
        <v>163</v>
      </c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</row>
    <row r="105" spans="1:24" ht="28.5" customHeight="1">
      <c r="A105" s="56"/>
      <c r="B105" s="103"/>
      <c r="C105" s="188" t="s">
        <v>100</v>
      </c>
      <c r="D105" s="188"/>
      <c r="E105" s="188"/>
      <c r="F105" s="188"/>
      <c r="G105" s="188"/>
      <c r="H105" s="188"/>
      <c r="I105" s="48"/>
      <c r="J105" s="49" t="s">
        <v>94</v>
      </c>
      <c r="K105" s="56"/>
      <c r="L105" s="66" t="s">
        <v>207</v>
      </c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66"/>
    </row>
    <row r="106" spans="1:24" ht="14.25" customHeight="1">
      <c r="A106" s="56"/>
      <c r="B106" s="103"/>
      <c r="C106" s="188" t="s">
        <v>6</v>
      </c>
      <c r="D106" s="188"/>
      <c r="E106" s="188"/>
      <c r="F106" s="188"/>
      <c r="G106" s="188"/>
      <c r="H106" s="188"/>
      <c r="I106" s="193"/>
      <c r="J106" s="49"/>
      <c r="K106" s="56"/>
      <c r="L106" s="66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66"/>
    </row>
    <row r="107" spans="1:24" ht="16.5" customHeight="1">
      <c r="A107" s="56"/>
      <c r="B107" s="103"/>
      <c r="C107" s="188" t="s">
        <v>264</v>
      </c>
      <c r="D107" s="188"/>
      <c r="E107" s="188"/>
      <c r="F107" s="188"/>
      <c r="G107" s="188"/>
      <c r="H107" s="188"/>
      <c r="I107" s="193"/>
      <c r="J107" s="49" t="s">
        <v>94</v>
      </c>
      <c r="K107" s="56"/>
      <c r="L107" s="66" t="s">
        <v>158</v>
      </c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66"/>
    </row>
    <row r="108" spans="1:24" ht="15" customHeight="1">
      <c r="A108" s="56"/>
      <c r="B108" s="103"/>
      <c r="C108" s="188" t="s">
        <v>258</v>
      </c>
      <c r="D108" s="188"/>
      <c r="E108" s="188"/>
      <c r="F108" s="188"/>
      <c r="G108" s="188"/>
      <c r="H108" s="188"/>
      <c r="I108" s="193"/>
      <c r="J108" s="49" t="s">
        <v>0</v>
      </c>
      <c r="K108" s="56"/>
      <c r="L108" s="66" t="s">
        <v>159</v>
      </c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66"/>
    </row>
    <row r="109" spans="1:24" ht="15" customHeight="1">
      <c r="A109" s="56"/>
      <c r="B109" s="103"/>
      <c r="C109" s="188" t="s">
        <v>259</v>
      </c>
      <c r="D109" s="188"/>
      <c r="E109" s="188"/>
      <c r="F109" s="188"/>
      <c r="G109" s="188"/>
      <c r="H109" s="188"/>
      <c r="I109" s="193"/>
      <c r="J109" s="49" t="s">
        <v>0</v>
      </c>
      <c r="K109" s="56"/>
      <c r="L109" s="66" t="s">
        <v>158</v>
      </c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66"/>
    </row>
    <row r="110" spans="1:24" ht="16.5" customHeight="1">
      <c r="A110" s="56"/>
      <c r="B110" s="103"/>
      <c r="C110" s="188" t="s">
        <v>260</v>
      </c>
      <c r="D110" s="188"/>
      <c r="E110" s="188"/>
      <c r="F110" s="188"/>
      <c r="G110" s="188"/>
      <c r="H110" s="188"/>
      <c r="I110" s="193"/>
      <c r="J110" s="49" t="s">
        <v>0</v>
      </c>
      <c r="K110" s="56"/>
      <c r="L110" s="66" t="s">
        <v>158</v>
      </c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66"/>
    </row>
    <row r="111" spans="1:24" ht="15.75" customHeight="1">
      <c r="A111" s="56"/>
      <c r="B111" s="103"/>
      <c r="C111" s="188" t="s">
        <v>261</v>
      </c>
      <c r="D111" s="188"/>
      <c r="E111" s="188"/>
      <c r="F111" s="188"/>
      <c r="G111" s="188"/>
      <c r="H111" s="188"/>
      <c r="I111" s="193"/>
      <c r="J111" s="49" t="s">
        <v>0</v>
      </c>
      <c r="K111" s="56"/>
      <c r="L111" s="66" t="s">
        <v>159</v>
      </c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66"/>
    </row>
    <row r="112" spans="1:24" ht="16.5" customHeight="1">
      <c r="A112" s="56"/>
      <c r="B112" s="103"/>
      <c r="C112" s="188" t="s">
        <v>262</v>
      </c>
      <c r="D112" s="188"/>
      <c r="E112" s="188"/>
      <c r="F112" s="188"/>
      <c r="G112" s="188"/>
      <c r="H112" s="188"/>
      <c r="I112" s="193"/>
      <c r="J112" s="49" t="s">
        <v>0</v>
      </c>
      <c r="K112" s="56"/>
      <c r="L112" s="66" t="s">
        <v>158</v>
      </c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66"/>
    </row>
    <row r="113" spans="1:24" ht="14.25" customHeight="1">
      <c r="A113" s="56"/>
      <c r="B113" s="103"/>
      <c r="C113" s="188" t="s">
        <v>263</v>
      </c>
      <c r="D113" s="188"/>
      <c r="E113" s="188"/>
      <c r="F113" s="188"/>
      <c r="G113" s="188"/>
      <c r="H113" s="188"/>
      <c r="I113" s="193"/>
      <c r="J113" s="49" t="s">
        <v>0</v>
      </c>
      <c r="K113" s="56"/>
      <c r="L113" s="66" t="s">
        <v>159</v>
      </c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66"/>
    </row>
    <row r="114" spans="1:24" ht="21.75" customHeight="1">
      <c r="A114" s="56"/>
      <c r="B114" s="103"/>
      <c r="C114" s="188" t="s">
        <v>265</v>
      </c>
      <c r="D114" s="188"/>
      <c r="E114" s="188"/>
      <c r="F114" s="188"/>
      <c r="G114" s="188"/>
      <c r="H114" s="188"/>
      <c r="I114" s="193"/>
      <c r="J114" s="49" t="s">
        <v>0</v>
      </c>
      <c r="K114" s="56"/>
      <c r="L114" s="66" t="s">
        <v>158</v>
      </c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66"/>
    </row>
    <row r="115" spans="1:24" ht="31.5" customHeight="1">
      <c r="A115" s="56"/>
      <c r="B115" s="103"/>
      <c r="C115" s="188" t="s">
        <v>140</v>
      </c>
      <c r="D115" s="188"/>
      <c r="E115" s="188"/>
      <c r="F115" s="188"/>
      <c r="G115" s="188"/>
      <c r="H115" s="188"/>
      <c r="I115" s="193"/>
      <c r="J115" s="49" t="s">
        <v>94</v>
      </c>
      <c r="K115" s="56"/>
      <c r="L115" s="51" t="s">
        <v>164</v>
      </c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</row>
    <row r="116" spans="1:24" ht="15" customHeight="1">
      <c r="A116" s="56"/>
      <c r="B116" s="103"/>
      <c r="C116" s="188" t="s">
        <v>98</v>
      </c>
      <c r="D116" s="188"/>
      <c r="E116" s="188"/>
      <c r="F116" s="188"/>
      <c r="G116" s="188"/>
      <c r="H116" s="188"/>
      <c r="I116" s="48"/>
      <c r="J116" s="49" t="s">
        <v>94</v>
      </c>
      <c r="K116" s="56"/>
      <c r="L116" s="51" t="s">
        <v>158</v>
      </c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</row>
    <row r="117" spans="1:24" ht="15" customHeight="1">
      <c r="A117" s="56"/>
      <c r="B117" s="103"/>
      <c r="C117" s="188" t="s">
        <v>99</v>
      </c>
      <c r="D117" s="188"/>
      <c r="E117" s="188"/>
      <c r="F117" s="188"/>
      <c r="G117" s="188"/>
      <c r="H117" s="188"/>
      <c r="I117" s="48"/>
      <c r="J117" s="49" t="s">
        <v>29</v>
      </c>
      <c r="K117" s="56"/>
      <c r="L117" s="51" t="s">
        <v>346</v>
      </c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</row>
    <row r="118" spans="1:24" ht="15" customHeight="1">
      <c r="A118" s="56"/>
      <c r="B118" s="188" t="s">
        <v>106</v>
      </c>
      <c r="C118" s="188"/>
      <c r="D118" s="188"/>
      <c r="E118" s="188"/>
      <c r="F118" s="188"/>
      <c r="G118" s="188"/>
      <c r="H118" s="188"/>
      <c r="I118" s="48"/>
      <c r="J118" s="49"/>
      <c r="K118" s="56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</row>
    <row r="119" spans="1:24" ht="15" customHeight="1">
      <c r="A119" s="56"/>
      <c r="B119" s="103"/>
      <c r="C119" s="188" t="s">
        <v>97</v>
      </c>
      <c r="D119" s="188"/>
      <c r="E119" s="188"/>
      <c r="F119" s="188"/>
      <c r="G119" s="188"/>
      <c r="H119" s="188"/>
      <c r="I119" s="48"/>
      <c r="J119" s="49" t="s">
        <v>0</v>
      </c>
      <c r="K119" s="56"/>
      <c r="L119" s="51" t="s">
        <v>158</v>
      </c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</row>
    <row r="120" spans="1:24" ht="15" customHeight="1">
      <c r="A120" s="56"/>
      <c r="B120" s="103"/>
      <c r="C120" s="188" t="s">
        <v>77</v>
      </c>
      <c r="D120" s="188"/>
      <c r="E120" s="188"/>
      <c r="F120" s="188"/>
      <c r="G120" s="188"/>
      <c r="H120" s="188"/>
      <c r="I120" s="48"/>
      <c r="J120" s="49" t="s">
        <v>0</v>
      </c>
      <c r="K120" s="56"/>
      <c r="L120" s="51" t="s">
        <v>159</v>
      </c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</row>
    <row r="121" spans="1:24" ht="15" customHeight="1">
      <c r="A121" s="56"/>
      <c r="B121" s="103"/>
      <c r="C121" s="188" t="s">
        <v>78</v>
      </c>
      <c r="D121" s="188"/>
      <c r="E121" s="188"/>
      <c r="F121" s="188"/>
      <c r="G121" s="188"/>
      <c r="H121" s="188"/>
      <c r="I121" s="48"/>
      <c r="J121" s="49" t="s">
        <v>0</v>
      </c>
      <c r="K121" s="56"/>
      <c r="L121" s="51" t="s">
        <v>158</v>
      </c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</row>
    <row r="122" spans="1:24" ht="15" customHeight="1">
      <c r="A122" s="56"/>
      <c r="B122" s="103"/>
      <c r="C122" s="188" t="s">
        <v>80</v>
      </c>
      <c r="D122" s="188"/>
      <c r="E122" s="188"/>
      <c r="F122" s="188"/>
      <c r="G122" s="188"/>
      <c r="H122" s="188"/>
      <c r="I122" s="48"/>
      <c r="J122" s="49" t="s">
        <v>0</v>
      </c>
      <c r="K122" s="56"/>
      <c r="L122" s="51" t="s">
        <v>159</v>
      </c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</row>
    <row r="123" spans="1:24" ht="15" customHeight="1">
      <c r="A123" s="56"/>
      <c r="B123" s="103"/>
      <c r="C123" s="188" t="s">
        <v>205</v>
      </c>
      <c r="D123" s="188"/>
      <c r="E123" s="188"/>
      <c r="F123" s="188"/>
      <c r="G123" s="188"/>
      <c r="H123" s="188"/>
      <c r="I123" s="48"/>
      <c r="J123" s="49" t="s">
        <v>0</v>
      </c>
      <c r="K123" s="56"/>
      <c r="L123" s="51" t="s">
        <v>158</v>
      </c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</row>
    <row r="124" spans="1:24" ht="15" customHeight="1">
      <c r="A124" s="56"/>
      <c r="B124" s="103"/>
      <c r="C124" s="188" t="s">
        <v>81</v>
      </c>
      <c r="D124" s="188"/>
      <c r="E124" s="188"/>
      <c r="F124" s="188"/>
      <c r="G124" s="188"/>
      <c r="H124" s="188"/>
      <c r="I124" s="48"/>
      <c r="J124" s="49" t="s">
        <v>0</v>
      </c>
      <c r="K124" s="56"/>
      <c r="L124" s="51" t="s">
        <v>159</v>
      </c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</row>
    <row r="125" spans="1:24" ht="15" customHeight="1">
      <c r="A125" s="56"/>
      <c r="B125" s="103"/>
      <c r="C125" s="188" t="s">
        <v>141</v>
      </c>
      <c r="D125" s="188"/>
      <c r="E125" s="188"/>
      <c r="F125" s="188"/>
      <c r="G125" s="188"/>
      <c r="H125" s="188"/>
      <c r="I125" s="48"/>
      <c r="J125" s="49" t="s">
        <v>0</v>
      </c>
      <c r="K125" s="56"/>
      <c r="L125" s="66" t="s">
        <v>158</v>
      </c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66"/>
    </row>
    <row r="126" spans="1:24" ht="15" customHeight="1">
      <c r="A126" s="56"/>
      <c r="B126" s="103"/>
      <c r="C126" s="188" t="s">
        <v>80</v>
      </c>
      <c r="D126" s="188"/>
      <c r="E126" s="188"/>
      <c r="F126" s="188"/>
      <c r="G126" s="188"/>
      <c r="H126" s="188"/>
      <c r="I126" s="48"/>
      <c r="J126" s="49" t="s">
        <v>0</v>
      </c>
      <c r="K126" s="56"/>
      <c r="L126" s="66" t="s">
        <v>159</v>
      </c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66"/>
    </row>
    <row r="127" spans="1:24" ht="15" customHeight="1">
      <c r="A127" s="56"/>
      <c r="B127" s="103"/>
      <c r="C127" s="188" t="s">
        <v>206</v>
      </c>
      <c r="D127" s="188"/>
      <c r="E127" s="188"/>
      <c r="F127" s="188"/>
      <c r="G127" s="188"/>
      <c r="H127" s="188"/>
      <c r="I127" s="48"/>
      <c r="J127" s="49" t="s">
        <v>0</v>
      </c>
      <c r="K127" s="56"/>
      <c r="L127" s="66" t="s">
        <v>159</v>
      </c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66"/>
    </row>
    <row r="128" spans="1:24" ht="15" customHeight="1">
      <c r="A128" s="56"/>
      <c r="B128" s="103"/>
      <c r="C128" s="188" t="s">
        <v>82</v>
      </c>
      <c r="D128" s="188"/>
      <c r="E128" s="188"/>
      <c r="F128" s="188"/>
      <c r="G128" s="188"/>
      <c r="H128" s="188"/>
      <c r="I128" s="48"/>
      <c r="J128" s="49" t="s">
        <v>0</v>
      </c>
      <c r="K128" s="56"/>
      <c r="L128" s="51" t="s">
        <v>158</v>
      </c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</row>
    <row r="129" spans="1:24" ht="15" customHeight="1">
      <c r="A129" s="56"/>
      <c r="B129" s="103"/>
      <c r="C129" s="188" t="s">
        <v>131</v>
      </c>
      <c r="D129" s="188"/>
      <c r="E129" s="188"/>
      <c r="F129" s="188"/>
      <c r="G129" s="188"/>
      <c r="H129" s="188"/>
      <c r="I129" s="48"/>
      <c r="J129" s="49" t="s">
        <v>0</v>
      </c>
      <c r="K129" s="56"/>
      <c r="L129" s="51" t="s">
        <v>159</v>
      </c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</row>
    <row r="130" spans="1:24" ht="15" customHeight="1">
      <c r="A130" s="56"/>
      <c r="B130" s="103"/>
      <c r="C130" s="188" t="s">
        <v>83</v>
      </c>
      <c r="D130" s="188"/>
      <c r="E130" s="188"/>
      <c r="F130" s="188"/>
      <c r="G130" s="188"/>
      <c r="H130" s="188"/>
      <c r="I130" s="48"/>
      <c r="J130" s="49" t="s">
        <v>0</v>
      </c>
      <c r="K130" s="56"/>
      <c r="L130" s="51" t="s">
        <v>158</v>
      </c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</row>
    <row r="131" spans="1:24" ht="30.75" customHeight="1">
      <c r="A131" s="56"/>
      <c r="B131" s="188" t="s">
        <v>3</v>
      </c>
      <c r="C131" s="188"/>
      <c r="D131" s="188"/>
      <c r="E131" s="188"/>
      <c r="F131" s="188"/>
      <c r="G131" s="188"/>
      <c r="H131" s="188"/>
      <c r="I131" s="55"/>
      <c r="J131" s="49"/>
      <c r="K131" s="56"/>
      <c r="L131" s="170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</row>
    <row r="132" spans="1:24" ht="15" customHeight="1">
      <c r="A132" s="56"/>
      <c r="B132" s="47"/>
      <c r="C132" s="188" t="s">
        <v>4</v>
      </c>
      <c r="D132" s="188"/>
      <c r="E132" s="188"/>
      <c r="F132" s="188"/>
      <c r="G132" s="188"/>
      <c r="H132" s="188"/>
      <c r="I132" s="48"/>
      <c r="J132" s="56" t="s">
        <v>0</v>
      </c>
      <c r="K132" s="49"/>
      <c r="L132" s="51" t="s">
        <v>302</v>
      </c>
      <c r="M132" s="170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</row>
    <row r="133" spans="1:24" ht="15" customHeight="1">
      <c r="A133" s="56"/>
      <c r="B133" s="162"/>
      <c r="C133" s="188" t="s">
        <v>101</v>
      </c>
      <c r="D133" s="188"/>
      <c r="E133" s="188"/>
      <c r="F133" s="188"/>
      <c r="G133" s="188"/>
      <c r="H133" s="188"/>
      <c r="I133" s="48"/>
      <c r="J133" s="56" t="s">
        <v>0</v>
      </c>
      <c r="K133" s="49"/>
      <c r="L133" s="51" t="s">
        <v>347</v>
      </c>
      <c r="M133" s="170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</row>
    <row r="134" spans="1:24" ht="15" customHeight="1">
      <c r="A134" s="56"/>
      <c r="B134" s="162"/>
      <c r="C134" s="188" t="s">
        <v>5</v>
      </c>
      <c r="D134" s="188"/>
      <c r="E134" s="188"/>
      <c r="F134" s="188"/>
      <c r="G134" s="47"/>
      <c r="H134" s="47"/>
      <c r="I134" s="48"/>
      <c r="J134" s="56" t="s">
        <v>0</v>
      </c>
      <c r="K134" s="49"/>
      <c r="L134" s="66" t="s">
        <v>348</v>
      </c>
      <c r="M134" s="170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66"/>
    </row>
    <row r="135" spans="1:24" s="1" customFormat="1" ht="30" customHeight="1">
      <c r="A135" s="169"/>
      <c r="B135" s="190" t="s">
        <v>313</v>
      </c>
      <c r="C135" s="191"/>
      <c r="D135" s="191"/>
      <c r="E135" s="191"/>
      <c r="F135" s="191"/>
      <c r="G135" s="191"/>
      <c r="H135" s="191"/>
      <c r="I135" s="192"/>
      <c r="J135" s="173"/>
      <c r="K135" s="171"/>
      <c r="L135" s="174"/>
      <c r="M135" s="168"/>
      <c r="N135" s="168"/>
      <c r="O135" s="168"/>
      <c r="P135" s="168"/>
      <c r="Q135" s="168"/>
      <c r="R135" s="168"/>
      <c r="S135" s="168"/>
      <c r="T135" s="168"/>
      <c r="U135" s="168"/>
      <c r="V135" s="168"/>
      <c r="W135" s="168"/>
      <c r="X135" s="175"/>
    </row>
    <row r="136" spans="1:24" s="1" customFormat="1" ht="14.25" customHeight="1">
      <c r="A136" s="56"/>
      <c r="B136" s="189" t="s">
        <v>6</v>
      </c>
      <c r="C136" s="188"/>
      <c r="D136" s="188"/>
      <c r="E136" s="188"/>
      <c r="F136" s="188"/>
      <c r="G136" s="188"/>
      <c r="H136" s="188"/>
      <c r="I136" s="48"/>
      <c r="J136" s="56"/>
      <c r="K136" s="172"/>
      <c r="L136" s="50"/>
      <c r="M136" s="170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</row>
    <row r="137" spans="1:24" s="1" customFormat="1" ht="15" customHeight="1">
      <c r="A137" s="56"/>
      <c r="B137" s="162"/>
      <c r="C137" s="188" t="s">
        <v>84</v>
      </c>
      <c r="D137" s="188"/>
      <c r="E137" s="188"/>
      <c r="F137" s="188"/>
      <c r="G137" s="188"/>
      <c r="H137" s="188"/>
      <c r="I137" s="48"/>
      <c r="J137" s="56" t="s">
        <v>29</v>
      </c>
      <c r="K137" s="172"/>
      <c r="L137" s="66" t="s">
        <v>159</v>
      </c>
      <c r="M137" s="170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66"/>
    </row>
    <row r="138" spans="1:24" s="1" customFormat="1" ht="15.75" customHeight="1">
      <c r="A138" s="56"/>
      <c r="B138" s="162"/>
      <c r="C138" s="188" t="s">
        <v>102</v>
      </c>
      <c r="D138" s="188"/>
      <c r="E138" s="188"/>
      <c r="F138" s="188"/>
      <c r="G138" s="188"/>
      <c r="H138" s="188"/>
      <c r="I138" s="48"/>
      <c r="J138" s="49" t="s">
        <v>29</v>
      </c>
      <c r="K138" s="25"/>
      <c r="L138" s="51" t="s">
        <v>159</v>
      </c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</row>
    <row r="139" spans="1:24" s="1" customFormat="1" ht="15.75" customHeight="1">
      <c r="A139" s="56"/>
      <c r="B139" s="47"/>
      <c r="C139" s="188" t="s">
        <v>142</v>
      </c>
      <c r="D139" s="188"/>
      <c r="E139" s="188"/>
      <c r="F139" s="188"/>
      <c r="G139" s="188"/>
      <c r="H139" s="188"/>
      <c r="I139" s="48"/>
      <c r="J139" s="49" t="s">
        <v>94</v>
      </c>
      <c r="K139" s="25"/>
      <c r="L139" s="66" t="s">
        <v>165</v>
      </c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66"/>
    </row>
    <row r="140" spans="1:24" s="1" customFormat="1" ht="15" customHeight="1">
      <c r="A140" s="56"/>
      <c r="B140" s="47"/>
      <c r="C140" s="188" t="s">
        <v>31</v>
      </c>
      <c r="D140" s="188"/>
      <c r="E140" s="188"/>
      <c r="F140" s="188"/>
      <c r="G140" s="188"/>
      <c r="H140" s="188"/>
      <c r="I140" s="48"/>
      <c r="J140" s="49" t="s">
        <v>29</v>
      </c>
      <c r="K140" s="25"/>
      <c r="L140" s="51" t="s">
        <v>273</v>
      </c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</row>
    <row r="141" spans="1:24" s="1" customFormat="1" ht="15" customHeight="1">
      <c r="A141" s="56"/>
      <c r="B141" s="194" t="s">
        <v>106</v>
      </c>
      <c r="C141" s="194"/>
      <c r="D141" s="194"/>
      <c r="E141" s="194"/>
      <c r="F141" s="194"/>
      <c r="G141" s="194"/>
      <c r="H141" s="194"/>
      <c r="I141" s="48"/>
      <c r="J141" s="49"/>
      <c r="K141" s="25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</row>
    <row r="142" spans="1:24" s="1" customFormat="1" ht="15" customHeight="1">
      <c r="A142" s="56"/>
      <c r="B142" s="47"/>
      <c r="C142" s="188" t="s">
        <v>87</v>
      </c>
      <c r="D142" s="188"/>
      <c r="E142" s="188"/>
      <c r="F142" s="188"/>
      <c r="G142" s="188"/>
      <c r="H142" s="188"/>
      <c r="I142" s="48"/>
      <c r="J142" s="49" t="s">
        <v>0</v>
      </c>
      <c r="K142" s="25"/>
      <c r="L142" s="51" t="s">
        <v>297</v>
      </c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</row>
    <row r="143" spans="1:24" ht="15" customHeight="1">
      <c r="A143" s="56"/>
      <c r="B143" s="103"/>
      <c r="C143" s="188" t="s">
        <v>97</v>
      </c>
      <c r="D143" s="188"/>
      <c r="E143" s="188"/>
      <c r="F143" s="188"/>
      <c r="G143" s="188"/>
      <c r="H143" s="188"/>
      <c r="I143" s="48"/>
      <c r="J143" s="49" t="s">
        <v>0</v>
      </c>
      <c r="K143" s="56"/>
      <c r="L143" s="51" t="s">
        <v>159</v>
      </c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</row>
    <row r="144" spans="1:24" ht="15" customHeight="1">
      <c r="A144" s="56"/>
      <c r="B144" s="103"/>
      <c r="C144" s="188" t="s">
        <v>77</v>
      </c>
      <c r="D144" s="188"/>
      <c r="E144" s="188"/>
      <c r="F144" s="188"/>
      <c r="G144" s="188"/>
      <c r="H144" s="188"/>
      <c r="I144" s="48"/>
      <c r="J144" s="49" t="s">
        <v>0</v>
      </c>
      <c r="K144" s="56"/>
      <c r="L144" s="51" t="s">
        <v>159</v>
      </c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</row>
    <row r="145" spans="1:24" ht="15" customHeight="1">
      <c r="A145" s="56"/>
      <c r="B145" s="103"/>
      <c r="C145" s="188" t="s">
        <v>78</v>
      </c>
      <c r="D145" s="188"/>
      <c r="E145" s="188"/>
      <c r="F145" s="188"/>
      <c r="G145" s="188"/>
      <c r="H145" s="188"/>
      <c r="I145" s="48"/>
      <c r="J145" s="49" t="s">
        <v>0</v>
      </c>
      <c r="K145" s="56"/>
      <c r="L145" s="51" t="s">
        <v>158</v>
      </c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</row>
    <row r="146" spans="1:24" ht="15" customHeight="1">
      <c r="A146" s="56"/>
      <c r="B146" s="103"/>
      <c r="C146" s="188" t="s">
        <v>83</v>
      </c>
      <c r="D146" s="188"/>
      <c r="E146" s="188"/>
      <c r="F146" s="188"/>
      <c r="G146" s="188"/>
      <c r="H146" s="145"/>
      <c r="I146" s="48"/>
      <c r="J146" s="49" t="s">
        <v>0</v>
      </c>
      <c r="K146" s="56"/>
      <c r="L146" s="51" t="s">
        <v>158</v>
      </c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</row>
    <row r="147" spans="1:24" ht="15" customHeight="1">
      <c r="A147" s="56"/>
      <c r="B147" s="103"/>
      <c r="C147" s="188" t="s">
        <v>141</v>
      </c>
      <c r="D147" s="188"/>
      <c r="E147" s="188"/>
      <c r="F147" s="188"/>
      <c r="G147" s="188"/>
      <c r="H147" s="145"/>
      <c r="I147" s="48"/>
      <c r="J147" s="49" t="s">
        <v>0</v>
      </c>
      <c r="K147" s="56"/>
      <c r="L147" s="51" t="s">
        <v>159</v>
      </c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</row>
    <row r="148" spans="1:24" ht="15" customHeight="1">
      <c r="A148" s="56"/>
      <c r="B148" s="103"/>
      <c r="C148" s="188" t="s">
        <v>287</v>
      </c>
      <c r="D148" s="188"/>
      <c r="E148" s="188"/>
      <c r="F148" s="188"/>
      <c r="G148" s="188"/>
      <c r="H148" s="188"/>
      <c r="I148" s="48"/>
      <c r="J148" s="49" t="s">
        <v>0</v>
      </c>
      <c r="K148" s="56"/>
      <c r="L148" s="51" t="s">
        <v>158</v>
      </c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</row>
    <row r="149" spans="1:24" ht="15" customHeight="1">
      <c r="A149" s="56"/>
      <c r="B149" s="103"/>
      <c r="C149" s="188" t="s">
        <v>79</v>
      </c>
      <c r="D149" s="188"/>
      <c r="E149" s="188"/>
      <c r="F149" s="188"/>
      <c r="G149" s="188"/>
      <c r="H149" s="188"/>
      <c r="I149" s="48"/>
      <c r="J149" s="49" t="s">
        <v>0</v>
      </c>
      <c r="K149" s="56"/>
      <c r="L149" s="51" t="s">
        <v>159</v>
      </c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</row>
    <row r="150" spans="1:24" s="1" customFormat="1" ht="29.25" customHeight="1">
      <c r="A150" s="56"/>
      <c r="B150" s="188" t="s">
        <v>3</v>
      </c>
      <c r="C150" s="188"/>
      <c r="D150" s="188"/>
      <c r="E150" s="188"/>
      <c r="F150" s="188"/>
      <c r="G150" s="188"/>
      <c r="H150" s="188"/>
      <c r="I150" s="55"/>
      <c r="J150" s="49"/>
      <c r="K150" s="25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</row>
    <row r="151" spans="1:24" s="1" customFormat="1" ht="29.25" customHeight="1">
      <c r="A151" s="56"/>
      <c r="B151" s="103"/>
      <c r="C151" s="188" t="s">
        <v>103</v>
      </c>
      <c r="D151" s="188"/>
      <c r="E151" s="188"/>
      <c r="F151" s="188"/>
      <c r="G151" s="188"/>
      <c r="H151" s="188"/>
      <c r="I151" s="55"/>
      <c r="J151" s="49" t="s">
        <v>29</v>
      </c>
      <c r="K151" s="25"/>
      <c r="L151" s="51" t="s">
        <v>349</v>
      </c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</row>
    <row r="152" spans="1:24" s="1" customFormat="1" ht="31.5" customHeight="1">
      <c r="A152" s="56"/>
      <c r="B152" s="47"/>
      <c r="C152" s="188" t="s">
        <v>86</v>
      </c>
      <c r="D152" s="188"/>
      <c r="E152" s="188"/>
      <c r="F152" s="188"/>
      <c r="G152" s="188"/>
      <c r="H152" s="188"/>
      <c r="I152" s="48"/>
      <c r="J152" s="49" t="s">
        <v>29</v>
      </c>
      <c r="K152" s="25"/>
      <c r="L152" s="51" t="s">
        <v>301</v>
      </c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</row>
    <row r="153" spans="1:24" s="1" customFormat="1" ht="15" customHeight="1">
      <c r="A153" s="56"/>
      <c r="B153" s="47"/>
      <c r="C153" s="188" t="s">
        <v>85</v>
      </c>
      <c r="D153" s="188"/>
      <c r="E153" s="188"/>
      <c r="F153" s="188"/>
      <c r="G153" s="188"/>
      <c r="H153" s="188"/>
      <c r="I153" s="48"/>
      <c r="J153" s="49" t="s">
        <v>29</v>
      </c>
      <c r="K153" s="25"/>
      <c r="L153" s="51" t="s">
        <v>160</v>
      </c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</row>
    <row r="154" spans="1:24" s="1" customFormat="1" ht="33" customHeight="1">
      <c r="A154" s="56"/>
      <c r="B154" s="47"/>
      <c r="C154" s="188" t="s">
        <v>176</v>
      </c>
      <c r="D154" s="188"/>
      <c r="E154" s="188"/>
      <c r="F154" s="188"/>
      <c r="G154" s="188"/>
      <c r="H154" s="188"/>
      <c r="I154" s="193"/>
      <c r="J154" s="49" t="s">
        <v>29</v>
      </c>
      <c r="K154" s="25"/>
      <c r="L154" s="66" t="s">
        <v>273</v>
      </c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66"/>
    </row>
    <row r="155" spans="1:24" ht="50.25" customHeight="1">
      <c r="A155" s="149">
        <v>5</v>
      </c>
      <c r="B155" s="203" t="s">
        <v>314</v>
      </c>
      <c r="C155" s="203"/>
      <c r="D155" s="203"/>
      <c r="E155" s="203"/>
      <c r="F155" s="203"/>
      <c r="G155" s="203"/>
      <c r="H155" s="203"/>
      <c r="I155" s="203"/>
      <c r="J155" s="165" t="s">
        <v>9</v>
      </c>
      <c r="K155" s="167">
        <v>0.7</v>
      </c>
      <c r="L155" s="85">
        <f>K155*12*L21</f>
        <v>66675.84</v>
      </c>
      <c r="M155" s="87"/>
      <c r="N155" s="87"/>
      <c r="O155" s="87"/>
      <c r="P155" s="87"/>
      <c r="Q155" s="87"/>
      <c r="R155" s="87"/>
      <c r="S155" s="87"/>
      <c r="T155" s="87"/>
      <c r="U155" s="87"/>
      <c r="V155" s="87"/>
      <c r="W155" s="87"/>
      <c r="X155" s="87"/>
    </row>
    <row r="156" spans="1:24" ht="60" customHeight="1">
      <c r="A156" s="56"/>
      <c r="B156" s="206" t="s">
        <v>167</v>
      </c>
      <c r="C156" s="206"/>
      <c r="D156" s="206"/>
      <c r="E156" s="206"/>
      <c r="F156" s="206"/>
      <c r="G156" s="206"/>
      <c r="H156" s="206"/>
      <c r="I156" s="207"/>
      <c r="J156" s="49"/>
      <c r="K156" s="25"/>
      <c r="L156" s="50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</row>
    <row r="157" spans="1:24" ht="14.25" customHeight="1">
      <c r="A157" s="56"/>
      <c r="B157" s="188" t="s">
        <v>6</v>
      </c>
      <c r="C157" s="188"/>
      <c r="D157" s="188"/>
      <c r="E157" s="188"/>
      <c r="F157" s="188"/>
      <c r="G157" s="188"/>
      <c r="H157" s="188"/>
      <c r="I157" s="193"/>
      <c r="J157" s="49"/>
      <c r="K157" s="25"/>
      <c r="L157" s="50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</row>
    <row r="158" spans="1:24" ht="36.75" customHeight="1">
      <c r="A158" s="56"/>
      <c r="B158" s="103"/>
      <c r="C158" s="188" t="s">
        <v>7</v>
      </c>
      <c r="D158" s="188"/>
      <c r="E158" s="188"/>
      <c r="F158" s="188"/>
      <c r="G158" s="188"/>
      <c r="H158" s="188"/>
      <c r="I158" s="55"/>
      <c r="J158" s="49" t="s">
        <v>0</v>
      </c>
      <c r="K158" s="25"/>
      <c r="L158" s="138" t="s">
        <v>350</v>
      </c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66"/>
    </row>
    <row r="159" spans="1:24" ht="15" customHeight="1">
      <c r="A159" s="56"/>
      <c r="B159" s="103"/>
      <c r="C159" s="188" t="s">
        <v>41</v>
      </c>
      <c r="D159" s="188"/>
      <c r="E159" s="188"/>
      <c r="F159" s="188"/>
      <c r="G159" s="188"/>
      <c r="H159" s="188"/>
      <c r="I159" s="193"/>
      <c r="J159" s="49" t="s">
        <v>0</v>
      </c>
      <c r="K159" s="25"/>
      <c r="L159" s="51" t="s">
        <v>158</v>
      </c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</row>
    <row r="160" spans="1:24" ht="15" customHeight="1">
      <c r="A160" s="56"/>
      <c r="B160" s="103"/>
      <c r="C160" s="188"/>
      <c r="D160" s="188"/>
      <c r="E160" s="188"/>
      <c r="F160" s="188"/>
      <c r="G160" s="188"/>
      <c r="H160" s="188"/>
      <c r="I160" s="147"/>
      <c r="J160" s="49"/>
      <c r="K160" s="25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</row>
    <row r="161" spans="1:24" ht="15" customHeight="1">
      <c r="A161" s="56"/>
      <c r="B161" s="103"/>
      <c r="C161" s="188" t="s">
        <v>118</v>
      </c>
      <c r="D161" s="188"/>
      <c r="E161" s="188"/>
      <c r="F161" s="188"/>
      <c r="G161" s="188"/>
      <c r="H161" s="188"/>
      <c r="I161" s="55"/>
      <c r="J161" s="49" t="s">
        <v>29</v>
      </c>
      <c r="K161" s="25"/>
      <c r="L161" s="51" t="s">
        <v>161</v>
      </c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</row>
    <row r="162" spans="1:24" ht="14.25" customHeight="1">
      <c r="A162" s="56"/>
      <c r="B162" s="103"/>
      <c r="C162" s="188" t="s">
        <v>119</v>
      </c>
      <c r="D162" s="188"/>
      <c r="E162" s="188"/>
      <c r="F162" s="188"/>
      <c r="G162" s="188"/>
      <c r="H162" s="188"/>
      <c r="I162" s="55"/>
      <c r="J162" s="49" t="s">
        <v>29</v>
      </c>
      <c r="K162" s="25"/>
      <c r="L162" s="51" t="s">
        <v>163</v>
      </c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</row>
    <row r="163" spans="1:24" ht="18.75" customHeight="1">
      <c r="A163" s="56"/>
      <c r="B163" s="103"/>
      <c r="C163" s="188" t="s">
        <v>303</v>
      </c>
      <c r="D163" s="188"/>
      <c r="E163" s="188"/>
      <c r="F163" s="188"/>
      <c r="G163" s="188"/>
      <c r="H163" s="188"/>
      <c r="I163" s="55"/>
      <c r="J163" s="49" t="s">
        <v>0</v>
      </c>
      <c r="K163" s="25"/>
      <c r="L163" s="51" t="s">
        <v>162</v>
      </c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</row>
    <row r="164" spans="1:24" ht="17.25" customHeight="1">
      <c r="A164" s="56"/>
      <c r="B164" s="103"/>
      <c r="C164" s="188" t="s">
        <v>120</v>
      </c>
      <c r="D164" s="188"/>
      <c r="E164" s="188"/>
      <c r="F164" s="188"/>
      <c r="G164" s="188"/>
      <c r="H164" s="188"/>
      <c r="I164" s="55"/>
      <c r="J164" s="49" t="s">
        <v>29</v>
      </c>
      <c r="K164" s="25"/>
      <c r="L164" s="51" t="s">
        <v>158</v>
      </c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</row>
    <row r="165" spans="1:24" ht="15" customHeight="1">
      <c r="A165" s="56"/>
      <c r="B165" s="103"/>
      <c r="C165" s="188" t="s">
        <v>121</v>
      </c>
      <c r="D165" s="188"/>
      <c r="E165" s="188"/>
      <c r="F165" s="188"/>
      <c r="G165" s="188"/>
      <c r="H165" s="188"/>
      <c r="I165" s="55"/>
      <c r="J165" s="49" t="s">
        <v>29</v>
      </c>
      <c r="K165" s="25"/>
      <c r="L165" s="51" t="s">
        <v>351</v>
      </c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</row>
    <row r="166" spans="1:24" ht="37.5" customHeight="1">
      <c r="A166" s="56"/>
      <c r="B166" s="103"/>
      <c r="C166" s="188" t="s">
        <v>113</v>
      </c>
      <c r="D166" s="188"/>
      <c r="E166" s="188"/>
      <c r="F166" s="188"/>
      <c r="G166" s="188"/>
      <c r="H166" s="188"/>
      <c r="I166" s="55"/>
      <c r="J166" s="49" t="s">
        <v>0</v>
      </c>
      <c r="K166" s="25"/>
      <c r="L166" s="51" t="s">
        <v>352</v>
      </c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</row>
    <row r="167" spans="1:24" ht="44.25" customHeight="1">
      <c r="A167" s="149">
        <v>6</v>
      </c>
      <c r="B167" s="199" t="s">
        <v>315</v>
      </c>
      <c r="C167" s="199"/>
      <c r="D167" s="199"/>
      <c r="E167" s="199"/>
      <c r="F167" s="199"/>
      <c r="G167" s="199"/>
      <c r="H167" s="199"/>
      <c r="I167" s="199"/>
      <c r="J167" s="176" t="s">
        <v>9</v>
      </c>
      <c r="K167" s="177">
        <v>0.24</v>
      </c>
      <c r="L167" s="85">
        <f>K167*L21*12</f>
        <v>22860.288</v>
      </c>
      <c r="M167" s="88"/>
      <c r="N167" s="88"/>
      <c r="O167" s="88"/>
      <c r="P167" s="88"/>
      <c r="Q167" s="88"/>
      <c r="R167" s="88"/>
      <c r="S167" s="88"/>
      <c r="T167" s="88"/>
      <c r="U167" s="88"/>
      <c r="V167" s="88"/>
      <c r="W167" s="88"/>
      <c r="X167" s="88"/>
    </row>
    <row r="168" spans="1:24" ht="61.5" customHeight="1">
      <c r="A168" s="124"/>
      <c r="B168" s="204" t="s">
        <v>167</v>
      </c>
      <c r="C168" s="204"/>
      <c r="D168" s="204"/>
      <c r="E168" s="204"/>
      <c r="F168" s="204"/>
      <c r="G168" s="204"/>
      <c r="H168" s="204"/>
      <c r="I168" s="205"/>
      <c r="J168" s="63"/>
      <c r="K168" s="64"/>
      <c r="L168" s="65"/>
      <c r="M168" s="66"/>
      <c r="N168" s="66"/>
      <c r="O168" s="66"/>
      <c r="P168" s="66"/>
      <c r="Q168" s="66"/>
      <c r="R168" s="66"/>
      <c r="S168" s="66"/>
      <c r="T168" s="66"/>
      <c r="U168" s="66"/>
      <c r="V168" s="66"/>
      <c r="W168" s="66"/>
      <c r="X168" s="66"/>
    </row>
    <row r="169" spans="1:24" ht="165" customHeight="1">
      <c r="A169" s="104"/>
      <c r="B169" s="47"/>
      <c r="C169" s="188" t="s">
        <v>181</v>
      </c>
      <c r="D169" s="188"/>
      <c r="E169" s="188"/>
      <c r="F169" s="188"/>
      <c r="G169" s="188"/>
      <c r="H169" s="188"/>
      <c r="I169" s="193"/>
      <c r="J169" s="63" t="s">
        <v>29</v>
      </c>
      <c r="K169" s="64"/>
      <c r="L169" s="66" t="s">
        <v>174</v>
      </c>
      <c r="M169" s="66"/>
      <c r="N169" s="66"/>
      <c r="O169" s="66"/>
      <c r="P169" s="66"/>
      <c r="Q169" s="66"/>
      <c r="R169" s="66"/>
      <c r="S169" s="66"/>
      <c r="T169" s="66"/>
      <c r="U169" s="66"/>
      <c r="V169" s="66"/>
      <c r="W169" s="66"/>
      <c r="X169" s="66"/>
    </row>
    <row r="170" spans="1:24" ht="30.75" customHeight="1">
      <c r="A170" s="124"/>
      <c r="B170" s="47"/>
      <c r="C170" s="188" t="s">
        <v>182</v>
      </c>
      <c r="D170" s="188"/>
      <c r="E170" s="188"/>
      <c r="F170" s="188"/>
      <c r="G170" s="188"/>
      <c r="H170" s="188"/>
      <c r="I170" s="193"/>
      <c r="J170" s="63" t="s">
        <v>29</v>
      </c>
      <c r="K170" s="64"/>
      <c r="L170" s="66" t="s">
        <v>163</v>
      </c>
      <c r="M170" s="66"/>
      <c r="N170" s="66"/>
      <c r="O170" s="66"/>
      <c r="P170" s="66"/>
      <c r="Q170" s="66"/>
      <c r="R170" s="66"/>
      <c r="S170" s="66"/>
      <c r="T170" s="66"/>
      <c r="U170" s="66"/>
      <c r="V170" s="66"/>
      <c r="W170" s="66"/>
      <c r="X170" s="66"/>
    </row>
    <row r="171" spans="1:24" ht="30.75" customHeight="1">
      <c r="A171" s="124"/>
      <c r="B171" s="47"/>
      <c r="C171" s="188" t="s">
        <v>184</v>
      </c>
      <c r="D171" s="188"/>
      <c r="E171" s="188"/>
      <c r="F171" s="188"/>
      <c r="G171" s="188"/>
      <c r="H171" s="188"/>
      <c r="I171" s="193"/>
      <c r="J171" s="63" t="s">
        <v>29</v>
      </c>
      <c r="K171" s="64"/>
      <c r="L171" s="66" t="s">
        <v>159</v>
      </c>
      <c r="M171" s="66"/>
      <c r="N171" s="66"/>
      <c r="O171" s="66"/>
      <c r="P171" s="66"/>
      <c r="Q171" s="66"/>
      <c r="R171" s="66"/>
      <c r="S171" s="66"/>
      <c r="T171" s="66"/>
      <c r="U171" s="66"/>
      <c r="V171" s="66"/>
      <c r="W171" s="66"/>
      <c r="X171" s="66"/>
    </row>
    <row r="172" spans="1:24" ht="21" customHeight="1">
      <c r="A172" s="124"/>
      <c r="B172" s="47"/>
      <c r="C172" s="188" t="s">
        <v>183</v>
      </c>
      <c r="D172" s="188"/>
      <c r="E172" s="188"/>
      <c r="F172" s="188"/>
      <c r="G172" s="188"/>
      <c r="H172" s="188"/>
      <c r="I172" s="193"/>
      <c r="J172" s="63" t="s">
        <v>29</v>
      </c>
      <c r="K172" s="64"/>
      <c r="L172" s="66" t="s">
        <v>161</v>
      </c>
      <c r="M172" s="66"/>
      <c r="N172" s="66"/>
      <c r="O172" s="66"/>
      <c r="P172" s="66"/>
      <c r="Q172" s="66"/>
      <c r="R172" s="66"/>
      <c r="S172" s="66"/>
      <c r="T172" s="66"/>
      <c r="U172" s="66"/>
      <c r="V172" s="66"/>
      <c r="W172" s="66"/>
      <c r="X172" s="66"/>
    </row>
    <row r="173" spans="1:24" ht="45.75" customHeight="1">
      <c r="A173" s="149">
        <v>7</v>
      </c>
      <c r="B173" s="199" t="s">
        <v>316</v>
      </c>
      <c r="C173" s="199"/>
      <c r="D173" s="199"/>
      <c r="E173" s="199"/>
      <c r="F173" s="199"/>
      <c r="G173" s="199"/>
      <c r="H173" s="199"/>
      <c r="I173" s="199"/>
      <c r="J173" s="176" t="s">
        <v>9</v>
      </c>
      <c r="K173" s="178">
        <v>0.67</v>
      </c>
      <c r="L173" s="85">
        <f>K173*L21*12</f>
        <v>63818.30400000001</v>
      </c>
      <c r="M173" s="88"/>
      <c r="N173" s="88"/>
      <c r="O173" s="88"/>
      <c r="P173" s="88"/>
      <c r="Q173" s="88"/>
      <c r="R173" s="88"/>
      <c r="S173" s="88"/>
      <c r="T173" s="88"/>
      <c r="U173" s="88"/>
      <c r="V173" s="88"/>
      <c r="W173" s="88"/>
      <c r="X173" s="88"/>
    </row>
    <row r="174" spans="1:24" ht="60" customHeight="1">
      <c r="A174" s="124"/>
      <c r="B174" s="204" t="s">
        <v>167</v>
      </c>
      <c r="C174" s="204"/>
      <c r="D174" s="204"/>
      <c r="E174" s="204"/>
      <c r="F174" s="204"/>
      <c r="G174" s="204"/>
      <c r="H174" s="204"/>
      <c r="I174" s="205"/>
      <c r="J174" s="63"/>
      <c r="K174" s="89"/>
      <c r="L174" s="65"/>
      <c r="M174" s="66"/>
      <c r="N174" s="66"/>
      <c r="O174" s="66"/>
      <c r="P174" s="66"/>
      <c r="Q174" s="66"/>
      <c r="R174" s="66"/>
      <c r="S174" s="66"/>
      <c r="T174" s="66"/>
      <c r="U174" s="66"/>
      <c r="V174" s="66"/>
      <c r="W174" s="66"/>
      <c r="X174" s="66"/>
    </row>
    <row r="175" spans="1:24" ht="165" customHeight="1">
      <c r="A175" s="124"/>
      <c r="B175" s="47"/>
      <c r="C175" s="188" t="s">
        <v>181</v>
      </c>
      <c r="D175" s="188"/>
      <c r="E175" s="188"/>
      <c r="F175" s="188"/>
      <c r="G175" s="188"/>
      <c r="H175" s="188"/>
      <c r="I175" s="193"/>
      <c r="J175" s="63" t="s">
        <v>29</v>
      </c>
      <c r="K175" s="89"/>
      <c r="L175" s="66" t="s">
        <v>174</v>
      </c>
      <c r="M175" s="66"/>
      <c r="N175" s="66"/>
      <c r="O175" s="66"/>
      <c r="P175" s="66"/>
      <c r="Q175" s="66"/>
      <c r="R175" s="66"/>
      <c r="S175" s="66"/>
      <c r="T175" s="66"/>
      <c r="U175" s="66"/>
      <c r="V175" s="66"/>
      <c r="W175" s="66"/>
      <c r="X175" s="66"/>
    </row>
    <row r="176" spans="1:24" ht="29.25" customHeight="1">
      <c r="A176" s="124"/>
      <c r="B176" s="47"/>
      <c r="C176" s="188" t="s">
        <v>182</v>
      </c>
      <c r="D176" s="188"/>
      <c r="E176" s="188"/>
      <c r="F176" s="188"/>
      <c r="G176" s="188"/>
      <c r="H176" s="188"/>
      <c r="I176" s="193"/>
      <c r="J176" s="63" t="s">
        <v>29</v>
      </c>
      <c r="K176" s="89"/>
      <c r="L176" s="66" t="s">
        <v>163</v>
      </c>
      <c r="M176" s="66"/>
      <c r="N176" s="66"/>
      <c r="O176" s="66"/>
      <c r="P176" s="66"/>
      <c r="Q176" s="66"/>
      <c r="R176" s="66"/>
      <c r="S176" s="66"/>
      <c r="T176" s="66"/>
      <c r="U176" s="66"/>
      <c r="V176" s="66"/>
      <c r="W176" s="66"/>
      <c r="X176" s="66"/>
    </row>
    <row r="177" spans="1:24" ht="15" customHeight="1">
      <c r="A177" s="124"/>
      <c r="B177" s="47"/>
      <c r="C177" s="188" t="s">
        <v>183</v>
      </c>
      <c r="D177" s="188"/>
      <c r="E177" s="188"/>
      <c r="F177" s="188"/>
      <c r="G177" s="188"/>
      <c r="H177" s="188"/>
      <c r="I177" s="193"/>
      <c r="J177" s="63" t="s">
        <v>29</v>
      </c>
      <c r="K177" s="89"/>
      <c r="L177" s="66" t="s">
        <v>161</v>
      </c>
      <c r="M177" s="66"/>
      <c r="N177" s="66"/>
      <c r="O177" s="66"/>
      <c r="P177" s="66"/>
      <c r="Q177" s="66"/>
      <c r="R177" s="66"/>
      <c r="S177" s="66"/>
      <c r="T177" s="66"/>
      <c r="U177" s="66"/>
      <c r="V177" s="66"/>
      <c r="W177" s="66"/>
      <c r="X177" s="66"/>
    </row>
    <row r="178" spans="1:24" ht="30.75" customHeight="1">
      <c r="A178" s="124"/>
      <c r="B178" s="47"/>
      <c r="C178" s="188" t="s">
        <v>184</v>
      </c>
      <c r="D178" s="188"/>
      <c r="E178" s="188"/>
      <c r="F178" s="188"/>
      <c r="G178" s="188"/>
      <c r="H178" s="188"/>
      <c r="I178" s="193"/>
      <c r="J178" s="63" t="s">
        <v>29</v>
      </c>
      <c r="K178" s="89"/>
      <c r="L178" s="66" t="s">
        <v>159</v>
      </c>
      <c r="M178" s="66"/>
      <c r="N178" s="66"/>
      <c r="O178" s="66"/>
      <c r="P178" s="66"/>
      <c r="Q178" s="66"/>
      <c r="R178" s="66"/>
      <c r="S178" s="66"/>
      <c r="T178" s="66"/>
      <c r="U178" s="66"/>
      <c r="V178" s="66"/>
      <c r="W178" s="66"/>
      <c r="X178" s="66"/>
    </row>
    <row r="179" spans="1:24" ht="45.75" customHeight="1">
      <c r="A179" s="149">
        <v>8</v>
      </c>
      <c r="B179" s="199" t="s">
        <v>317</v>
      </c>
      <c r="C179" s="199"/>
      <c r="D179" s="199"/>
      <c r="E179" s="199"/>
      <c r="F179" s="199"/>
      <c r="G179" s="199"/>
      <c r="H179" s="199"/>
      <c r="I179" s="199"/>
      <c r="J179" s="176" t="s">
        <v>9</v>
      </c>
      <c r="K179" s="179">
        <v>0.76</v>
      </c>
      <c r="L179" s="85">
        <f>K179*L21*12</f>
        <v>72390.912</v>
      </c>
      <c r="M179" s="88"/>
      <c r="N179" s="88"/>
      <c r="O179" s="88"/>
      <c r="P179" s="88"/>
      <c r="Q179" s="88"/>
      <c r="R179" s="88"/>
      <c r="S179" s="88"/>
      <c r="T179" s="88"/>
      <c r="U179" s="88"/>
      <c r="V179" s="88"/>
      <c r="W179" s="88"/>
      <c r="X179" s="88"/>
    </row>
    <row r="180" spans="1:24" ht="62.25" customHeight="1">
      <c r="A180" s="124"/>
      <c r="B180" s="204" t="s">
        <v>167</v>
      </c>
      <c r="C180" s="204"/>
      <c r="D180" s="204"/>
      <c r="E180" s="204"/>
      <c r="F180" s="204"/>
      <c r="G180" s="204"/>
      <c r="H180" s="204"/>
      <c r="I180" s="205"/>
      <c r="J180" s="63"/>
      <c r="K180" s="89"/>
      <c r="L180" s="65"/>
      <c r="M180" s="66"/>
      <c r="N180" s="66"/>
      <c r="O180" s="66"/>
      <c r="P180" s="66"/>
      <c r="Q180" s="66"/>
      <c r="R180" s="66"/>
      <c r="S180" s="66"/>
      <c r="T180" s="66"/>
      <c r="U180" s="66"/>
      <c r="V180" s="66"/>
      <c r="W180" s="66"/>
      <c r="X180" s="66"/>
    </row>
    <row r="181" spans="1:24" ht="165" customHeight="1">
      <c r="A181" s="124"/>
      <c r="B181" s="47"/>
      <c r="C181" s="188" t="s">
        <v>181</v>
      </c>
      <c r="D181" s="188"/>
      <c r="E181" s="188"/>
      <c r="F181" s="188"/>
      <c r="G181" s="188"/>
      <c r="H181" s="188"/>
      <c r="I181" s="193"/>
      <c r="J181" s="63" t="s">
        <v>29</v>
      </c>
      <c r="K181" s="64"/>
      <c r="L181" s="66" t="s">
        <v>174</v>
      </c>
      <c r="M181" s="66"/>
      <c r="N181" s="66"/>
      <c r="O181" s="66"/>
      <c r="P181" s="66"/>
      <c r="Q181" s="66"/>
      <c r="R181" s="66"/>
      <c r="S181" s="66"/>
      <c r="T181" s="66"/>
      <c r="U181" s="66"/>
      <c r="V181" s="66"/>
      <c r="W181" s="66"/>
      <c r="X181" s="66"/>
    </row>
    <row r="182" spans="1:24" ht="30" customHeight="1">
      <c r="A182" s="124"/>
      <c r="B182" s="47"/>
      <c r="C182" s="188" t="s">
        <v>182</v>
      </c>
      <c r="D182" s="188"/>
      <c r="E182" s="188"/>
      <c r="F182" s="188"/>
      <c r="G182" s="188"/>
      <c r="H182" s="188"/>
      <c r="I182" s="193"/>
      <c r="J182" s="63" t="s">
        <v>29</v>
      </c>
      <c r="K182" s="64"/>
      <c r="L182" s="66" t="s">
        <v>163</v>
      </c>
      <c r="M182" s="66"/>
      <c r="N182" s="66"/>
      <c r="O182" s="66"/>
      <c r="P182" s="66"/>
      <c r="Q182" s="66"/>
      <c r="R182" s="66"/>
      <c r="S182" s="66"/>
      <c r="T182" s="66"/>
      <c r="U182" s="66"/>
      <c r="V182" s="66"/>
      <c r="W182" s="66"/>
      <c r="X182" s="66"/>
    </row>
    <row r="183" spans="1:24" ht="16.5" customHeight="1">
      <c r="A183" s="124"/>
      <c r="B183" s="47"/>
      <c r="C183" s="188" t="s">
        <v>183</v>
      </c>
      <c r="D183" s="188"/>
      <c r="E183" s="188"/>
      <c r="F183" s="188"/>
      <c r="G183" s="188"/>
      <c r="H183" s="188"/>
      <c r="I183" s="193"/>
      <c r="J183" s="63" t="s">
        <v>29</v>
      </c>
      <c r="K183" s="64"/>
      <c r="L183" s="66" t="s">
        <v>166</v>
      </c>
      <c r="M183" s="66"/>
      <c r="N183" s="66"/>
      <c r="O183" s="66"/>
      <c r="P183" s="66"/>
      <c r="Q183" s="66"/>
      <c r="R183" s="66"/>
      <c r="S183" s="66"/>
      <c r="T183" s="66"/>
      <c r="U183" s="66"/>
      <c r="V183" s="66"/>
      <c r="W183" s="66"/>
      <c r="X183" s="66"/>
    </row>
    <row r="184" spans="1:24" ht="16.5" customHeight="1">
      <c r="A184" s="124"/>
      <c r="B184" s="47"/>
      <c r="C184" s="103"/>
      <c r="D184" s="103"/>
      <c r="E184" s="103"/>
      <c r="F184" s="103"/>
      <c r="G184" s="103"/>
      <c r="H184" s="103"/>
      <c r="I184" s="55"/>
      <c r="J184" s="63"/>
      <c r="K184" s="64"/>
      <c r="L184" s="66"/>
      <c r="M184" s="66"/>
      <c r="N184" s="66"/>
      <c r="O184" s="66"/>
      <c r="P184" s="66"/>
      <c r="Q184" s="66"/>
      <c r="R184" s="66"/>
      <c r="S184" s="66"/>
      <c r="T184" s="66"/>
      <c r="U184" s="66"/>
      <c r="V184" s="66"/>
      <c r="W184" s="66"/>
      <c r="X184" s="66"/>
    </row>
    <row r="185" spans="1:24" ht="33" customHeight="1">
      <c r="A185" s="124"/>
      <c r="B185" s="47"/>
      <c r="C185" s="188" t="s">
        <v>184</v>
      </c>
      <c r="D185" s="188"/>
      <c r="E185" s="188"/>
      <c r="F185" s="188"/>
      <c r="G185" s="188"/>
      <c r="H185" s="188"/>
      <c r="I185" s="193"/>
      <c r="J185" s="63" t="s">
        <v>29</v>
      </c>
      <c r="K185" s="64"/>
      <c r="L185" s="66" t="s">
        <v>159</v>
      </c>
      <c r="M185" s="66"/>
      <c r="N185" s="66"/>
      <c r="O185" s="66"/>
      <c r="P185" s="66"/>
      <c r="Q185" s="66"/>
      <c r="R185" s="66"/>
      <c r="S185" s="66"/>
      <c r="T185" s="66"/>
      <c r="U185" s="66"/>
      <c r="V185" s="66"/>
      <c r="W185" s="66"/>
      <c r="X185" s="66"/>
    </row>
    <row r="186" spans="1:25" ht="43.5" customHeight="1">
      <c r="A186" s="149">
        <v>9</v>
      </c>
      <c r="B186" s="199" t="s">
        <v>318</v>
      </c>
      <c r="C186" s="199"/>
      <c r="D186" s="199"/>
      <c r="E186" s="199"/>
      <c r="F186" s="199"/>
      <c r="G186" s="199"/>
      <c r="H186" s="199"/>
      <c r="I186" s="199"/>
      <c r="J186" s="165" t="s">
        <v>9</v>
      </c>
      <c r="K186" s="150">
        <v>0.05</v>
      </c>
      <c r="L186" s="85">
        <f>K186*12*L21</f>
        <v>4762.560000000001</v>
      </c>
      <c r="M186" s="86"/>
      <c r="N186" s="86"/>
      <c r="O186" s="86"/>
      <c r="P186" s="86"/>
      <c r="Q186" s="86"/>
      <c r="R186" s="86"/>
      <c r="S186" s="86"/>
      <c r="T186" s="86"/>
      <c r="U186" s="86"/>
      <c r="V186" s="86"/>
      <c r="W186" s="86"/>
      <c r="X186" s="86"/>
      <c r="Y186" s="9"/>
    </row>
    <row r="187" spans="1:25" ht="64.5" customHeight="1">
      <c r="A187" s="56"/>
      <c r="B187" s="204" t="s">
        <v>167</v>
      </c>
      <c r="C187" s="204"/>
      <c r="D187" s="204"/>
      <c r="E187" s="204"/>
      <c r="F187" s="204"/>
      <c r="G187" s="204"/>
      <c r="H187" s="204"/>
      <c r="I187" s="205"/>
      <c r="J187" s="49"/>
      <c r="K187" s="25"/>
      <c r="L187" s="50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9"/>
    </row>
    <row r="188" spans="1:24" ht="59.25" customHeight="1">
      <c r="A188" s="25"/>
      <c r="B188" s="26"/>
      <c r="C188" s="188" t="s">
        <v>199</v>
      </c>
      <c r="D188" s="188"/>
      <c r="E188" s="188"/>
      <c r="F188" s="188"/>
      <c r="G188" s="188"/>
      <c r="H188" s="188"/>
      <c r="I188" s="188"/>
      <c r="J188" s="67" t="s">
        <v>29</v>
      </c>
      <c r="K188" s="27"/>
      <c r="L188" s="66" t="s">
        <v>174</v>
      </c>
      <c r="M188" s="26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66"/>
    </row>
    <row r="189" spans="1:24" ht="29.25" customHeight="1">
      <c r="A189" s="25"/>
      <c r="B189" s="26"/>
      <c r="C189" s="188" t="s">
        <v>182</v>
      </c>
      <c r="D189" s="188"/>
      <c r="E189" s="188"/>
      <c r="F189" s="188"/>
      <c r="G189" s="188"/>
      <c r="H189" s="188"/>
      <c r="I189" s="188"/>
      <c r="J189" s="67" t="s">
        <v>29</v>
      </c>
      <c r="K189" s="27"/>
      <c r="L189" s="66" t="s">
        <v>163</v>
      </c>
      <c r="M189" s="26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66"/>
    </row>
    <row r="190" spans="1:24" ht="15" customHeight="1">
      <c r="A190" s="25"/>
      <c r="B190" s="26"/>
      <c r="C190" s="188" t="s">
        <v>183</v>
      </c>
      <c r="D190" s="188"/>
      <c r="E190" s="188"/>
      <c r="F190" s="188"/>
      <c r="G190" s="188"/>
      <c r="H190" s="188"/>
      <c r="I190" s="188"/>
      <c r="J190" s="67" t="s">
        <v>29</v>
      </c>
      <c r="K190" s="27"/>
      <c r="L190" s="66" t="s">
        <v>161</v>
      </c>
      <c r="M190" s="26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66"/>
    </row>
    <row r="191" spans="1:24" ht="31.5" customHeight="1">
      <c r="A191" s="25"/>
      <c r="B191" s="117"/>
      <c r="C191" s="218" t="s">
        <v>184</v>
      </c>
      <c r="D191" s="218"/>
      <c r="E191" s="218"/>
      <c r="F191" s="218"/>
      <c r="G191" s="218"/>
      <c r="H191" s="218"/>
      <c r="I191" s="219"/>
      <c r="J191" s="71" t="s">
        <v>29</v>
      </c>
      <c r="K191" s="27"/>
      <c r="L191" s="66" t="s">
        <v>159</v>
      </c>
      <c r="M191" s="26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66"/>
    </row>
    <row r="192" spans="1:24" s="1" customFormat="1" ht="32.25" customHeight="1">
      <c r="A192" s="149">
        <v>10</v>
      </c>
      <c r="B192" s="199" t="s">
        <v>319</v>
      </c>
      <c r="C192" s="199"/>
      <c r="D192" s="199"/>
      <c r="E192" s="199"/>
      <c r="F192" s="199"/>
      <c r="G192" s="199"/>
      <c r="H192" s="199"/>
      <c r="I192" s="199"/>
      <c r="J192" s="165" t="s">
        <v>9</v>
      </c>
      <c r="K192" s="150">
        <v>9.08</v>
      </c>
      <c r="L192" s="85">
        <f>K192*12*L21</f>
        <v>864880.8960000001</v>
      </c>
      <c r="M192" s="88"/>
      <c r="N192" s="88"/>
      <c r="O192" s="88"/>
      <c r="P192" s="88"/>
      <c r="Q192" s="88"/>
      <c r="R192" s="88"/>
      <c r="S192" s="88"/>
      <c r="T192" s="88"/>
      <c r="U192" s="88"/>
      <c r="V192" s="88"/>
      <c r="W192" s="88"/>
      <c r="X192" s="88"/>
    </row>
    <row r="193" spans="1:24" ht="63.75" customHeight="1">
      <c r="A193" s="56"/>
      <c r="B193" s="204" t="s">
        <v>167</v>
      </c>
      <c r="C193" s="204"/>
      <c r="D193" s="204"/>
      <c r="E193" s="204"/>
      <c r="F193" s="204"/>
      <c r="G193" s="204"/>
      <c r="H193" s="204"/>
      <c r="I193" s="205"/>
      <c r="J193" s="49"/>
      <c r="K193" s="25"/>
      <c r="L193" s="50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</row>
    <row r="194" spans="1:24" ht="15" customHeight="1">
      <c r="A194" s="56"/>
      <c r="B194" s="188" t="s">
        <v>6</v>
      </c>
      <c r="C194" s="188"/>
      <c r="D194" s="188"/>
      <c r="E194" s="47"/>
      <c r="F194" s="47"/>
      <c r="G194" s="47"/>
      <c r="H194" s="47"/>
      <c r="I194" s="48"/>
      <c r="J194" s="49"/>
      <c r="K194" s="25"/>
      <c r="L194" s="50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</row>
    <row r="195" spans="1:24" ht="78.75" customHeight="1">
      <c r="A195" s="56"/>
      <c r="B195" s="47"/>
      <c r="C195" s="188" t="s">
        <v>210</v>
      </c>
      <c r="D195" s="188"/>
      <c r="E195" s="188"/>
      <c r="F195" s="188"/>
      <c r="G195" s="188"/>
      <c r="H195" s="188"/>
      <c r="I195" s="193"/>
      <c r="J195" s="44" t="s">
        <v>219</v>
      </c>
      <c r="K195" s="25"/>
      <c r="L195" s="138" t="s">
        <v>224</v>
      </c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</row>
    <row r="196" spans="1:24" ht="34.5" customHeight="1">
      <c r="A196" s="56"/>
      <c r="B196" s="47"/>
      <c r="C196" s="188" t="s">
        <v>211</v>
      </c>
      <c r="D196" s="188"/>
      <c r="E196" s="188"/>
      <c r="F196" s="188"/>
      <c r="G196" s="188"/>
      <c r="H196" s="188"/>
      <c r="I196" s="48"/>
      <c r="J196" s="44" t="s">
        <v>220</v>
      </c>
      <c r="K196" s="25"/>
      <c r="L196" s="51" t="s">
        <v>225</v>
      </c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</row>
    <row r="197" spans="1:24" ht="31.5" customHeight="1">
      <c r="A197" s="56"/>
      <c r="B197" s="47"/>
      <c r="C197" s="188" t="s">
        <v>89</v>
      </c>
      <c r="D197" s="188"/>
      <c r="E197" s="188"/>
      <c r="F197" s="188"/>
      <c r="G197" s="188"/>
      <c r="H197" s="188"/>
      <c r="I197" s="48"/>
      <c r="J197" s="49" t="s">
        <v>213</v>
      </c>
      <c r="K197" s="25"/>
      <c r="L197" s="51" t="s">
        <v>300</v>
      </c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</row>
    <row r="198" spans="1:24" ht="31.5" customHeight="1">
      <c r="A198" s="56"/>
      <c r="B198" s="47"/>
      <c r="C198" s="210" t="s">
        <v>221</v>
      </c>
      <c r="D198" s="210"/>
      <c r="E198" s="210"/>
      <c r="F198" s="210"/>
      <c r="G198" s="210"/>
      <c r="H198" s="210"/>
      <c r="I198" s="211"/>
      <c r="J198" s="44" t="s">
        <v>222</v>
      </c>
      <c r="K198" s="25"/>
      <c r="L198" s="51" t="s">
        <v>207</v>
      </c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</row>
    <row r="199" spans="1:24" ht="43.5" customHeight="1">
      <c r="A199" s="56"/>
      <c r="B199" s="47"/>
      <c r="C199" s="188" t="s">
        <v>294</v>
      </c>
      <c r="D199" s="222"/>
      <c r="E199" s="222"/>
      <c r="F199" s="222"/>
      <c r="G199" s="222"/>
      <c r="H199" s="222"/>
      <c r="I199" s="223"/>
      <c r="J199" s="45" t="s">
        <v>213</v>
      </c>
      <c r="K199" s="25"/>
      <c r="L199" s="148" t="s">
        <v>295</v>
      </c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</row>
    <row r="200" spans="1:24" ht="82.5" customHeight="1">
      <c r="A200" s="56"/>
      <c r="B200" s="47"/>
      <c r="C200" s="188" t="s">
        <v>242</v>
      </c>
      <c r="D200" s="188"/>
      <c r="E200" s="188"/>
      <c r="F200" s="188"/>
      <c r="G200" s="188"/>
      <c r="H200" s="188"/>
      <c r="I200" s="193"/>
      <c r="J200" s="49" t="s">
        <v>223</v>
      </c>
      <c r="K200" s="25"/>
      <c r="L200" s="51" t="s">
        <v>159</v>
      </c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</row>
    <row r="201" spans="1:24" ht="18" customHeight="1">
      <c r="A201" s="56"/>
      <c r="B201" s="47"/>
      <c r="C201" s="188" t="s">
        <v>88</v>
      </c>
      <c r="D201" s="188"/>
      <c r="E201" s="188"/>
      <c r="F201" s="188"/>
      <c r="G201" s="188"/>
      <c r="H201" s="188"/>
      <c r="I201" s="48"/>
      <c r="J201" s="49" t="s">
        <v>223</v>
      </c>
      <c r="K201" s="25"/>
      <c r="L201" s="51" t="s">
        <v>159</v>
      </c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</row>
    <row r="202" spans="1:24" ht="18" customHeight="1">
      <c r="A202" s="56"/>
      <c r="B202" s="47"/>
      <c r="C202" s="218" t="s">
        <v>266</v>
      </c>
      <c r="D202" s="218"/>
      <c r="E202" s="218"/>
      <c r="F202" s="218"/>
      <c r="G202" s="218"/>
      <c r="H202" s="218"/>
      <c r="I202" s="219"/>
      <c r="J202" s="49" t="s">
        <v>267</v>
      </c>
      <c r="K202" s="25"/>
      <c r="L202" s="50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</row>
    <row r="203" spans="1:24" ht="44.25" customHeight="1">
      <c r="A203" s="149">
        <v>11</v>
      </c>
      <c r="B203" s="199" t="s">
        <v>320</v>
      </c>
      <c r="C203" s="199"/>
      <c r="D203" s="199"/>
      <c r="E203" s="199"/>
      <c r="F203" s="199"/>
      <c r="G203" s="199"/>
      <c r="H203" s="199"/>
      <c r="I203" s="199"/>
      <c r="J203" s="165" t="s">
        <v>9</v>
      </c>
      <c r="K203" s="150">
        <v>4.93</v>
      </c>
      <c r="L203" s="85">
        <f>K203*12*L21</f>
        <v>469588.41599999997</v>
      </c>
      <c r="M203" s="88"/>
      <c r="N203" s="88"/>
      <c r="O203" s="88"/>
      <c r="P203" s="88"/>
      <c r="Q203" s="88"/>
      <c r="R203" s="88"/>
      <c r="S203" s="88"/>
      <c r="T203" s="88"/>
      <c r="U203" s="88"/>
      <c r="V203" s="88"/>
      <c r="W203" s="88"/>
      <c r="X203" s="88"/>
    </row>
    <row r="204" spans="1:24" ht="63.75" customHeight="1">
      <c r="A204" s="56"/>
      <c r="B204" s="206" t="s">
        <v>167</v>
      </c>
      <c r="C204" s="206"/>
      <c r="D204" s="206"/>
      <c r="E204" s="206"/>
      <c r="F204" s="206"/>
      <c r="G204" s="206"/>
      <c r="H204" s="206"/>
      <c r="I204" s="207"/>
      <c r="J204" s="49"/>
      <c r="K204" s="25"/>
      <c r="L204" s="50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</row>
    <row r="205" spans="1:24" ht="45.75" customHeight="1">
      <c r="A205" s="56"/>
      <c r="B205" s="188" t="s">
        <v>238</v>
      </c>
      <c r="C205" s="188"/>
      <c r="D205" s="188"/>
      <c r="E205" s="188"/>
      <c r="F205" s="188"/>
      <c r="G205" s="188"/>
      <c r="H205" s="188"/>
      <c r="I205" s="193"/>
      <c r="J205" s="49"/>
      <c r="K205" s="25"/>
      <c r="L205" s="50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</row>
    <row r="206" spans="1:24" ht="31.5" customHeight="1">
      <c r="A206" s="56"/>
      <c r="B206" s="47"/>
      <c r="C206" s="188" t="s">
        <v>191</v>
      </c>
      <c r="D206" s="188"/>
      <c r="E206" s="188"/>
      <c r="F206" s="188"/>
      <c r="G206" s="188"/>
      <c r="H206" s="188"/>
      <c r="I206" s="193"/>
      <c r="J206" s="44" t="s">
        <v>222</v>
      </c>
      <c r="K206" s="25"/>
      <c r="L206" s="66" t="s">
        <v>161</v>
      </c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66"/>
    </row>
    <row r="207" spans="1:24" ht="31.5" customHeight="1">
      <c r="A207" s="56"/>
      <c r="B207" s="47"/>
      <c r="C207" s="188" t="s">
        <v>192</v>
      </c>
      <c r="D207" s="188"/>
      <c r="E207" s="188"/>
      <c r="F207" s="188"/>
      <c r="G207" s="188"/>
      <c r="H207" s="188"/>
      <c r="I207" s="193"/>
      <c r="J207" s="113" t="s">
        <v>228</v>
      </c>
      <c r="K207" s="25"/>
      <c r="L207" s="51" t="s">
        <v>286</v>
      </c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</row>
    <row r="208" spans="1:24" ht="17.25" customHeight="1">
      <c r="A208" s="56"/>
      <c r="B208" s="47"/>
      <c r="C208" s="188" t="s">
        <v>236</v>
      </c>
      <c r="D208" s="188"/>
      <c r="E208" s="188"/>
      <c r="F208" s="188"/>
      <c r="G208" s="188"/>
      <c r="H208" s="188"/>
      <c r="I208" s="193"/>
      <c r="J208" s="113" t="s">
        <v>228</v>
      </c>
      <c r="K208" s="25"/>
      <c r="L208" s="51" t="s">
        <v>299</v>
      </c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</row>
    <row r="209" spans="1:24" ht="24.75" customHeight="1">
      <c r="A209" s="56"/>
      <c r="B209" s="47"/>
      <c r="C209" s="188" t="s">
        <v>237</v>
      </c>
      <c r="D209" s="188"/>
      <c r="E209" s="188"/>
      <c r="F209" s="188"/>
      <c r="G209" s="188"/>
      <c r="H209" s="188"/>
      <c r="I209" s="193"/>
      <c r="J209" s="113" t="s">
        <v>218</v>
      </c>
      <c r="K209" s="25"/>
      <c r="L209" s="51" t="s">
        <v>164</v>
      </c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</row>
    <row r="210" spans="1:24" ht="27.75" customHeight="1">
      <c r="A210" s="104"/>
      <c r="B210" s="118"/>
      <c r="C210" s="220" t="s">
        <v>245</v>
      </c>
      <c r="D210" s="220"/>
      <c r="E210" s="220"/>
      <c r="F210" s="220"/>
      <c r="G210" s="220"/>
      <c r="H210" s="220"/>
      <c r="I210" s="221"/>
      <c r="J210" s="114" t="s">
        <v>228</v>
      </c>
      <c r="K210" s="104"/>
      <c r="L210" s="101">
        <v>303</v>
      </c>
      <c r="X210" s="101"/>
    </row>
    <row r="211" spans="1:24" ht="43.5" customHeight="1">
      <c r="A211" s="56"/>
      <c r="B211" s="47"/>
      <c r="C211" s="210" t="s">
        <v>230</v>
      </c>
      <c r="D211" s="210"/>
      <c r="E211" s="210"/>
      <c r="F211" s="210"/>
      <c r="G211" s="210"/>
      <c r="H211" s="210"/>
      <c r="I211" s="211"/>
      <c r="J211" s="112" t="s">
        <v>231</v>
      </c>
      <c r="K211" s="25"/>
      <c r="L211" s="51" t="s">
        <v>232</v>
      </c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</row>
    <row r="212" spans="1:24" ht="46.5" customHeight="1">
      <c r="A212" s="56"/>
      <c r="B212" s="47"/>
      <c r="C212" s="210" t="s">
        <v>234</v>
      </c>
      <c r="D212" s="210"/>
      <c r="E212" s="210"/>
      <c r="F212" s="210"/>
      <c r="G212" s="210"/>
      <c r="H212" s="210"/>
      <c r="I212" s="211"/>
      <c r="J212" s="112" t="s">
        <v>235</v>
      </c>
      <c r="K212" s="25"/>
      <c r="L212" s="51" t="s">
        <v>166</v>
      </c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</row>
    <row r="213" spans="1:24" ht="30" customHeight="1">
      <c r="A213" s="56"/>
      <c r="B213" s="47"/>
      <c r="C213" s="188" t="s">
        <v>193</v>
      </c>
      <c r="D213" s="188"/>
      <c r="E213" s="188"/>
      <c r="F213" s="188"/>
      <c r="G213" s="188"/>
      <c r="H213" s="188"/>
      <c r="I213" s="193"/>
      <c r="J213" s="112" t="s">
        <v>233</v>
      </c>
      <c r="K213" s="25"/>
      <c r="L213" s="51" t="s">
        <v>179</v>
      </c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</row>
    <row r="214" spans="1:24" ht="93" customHeight="1">
      <c r="A214" s="56"/>
      <c r="B214" s="188" t="s">
        <v>239</v>
      </c>
      <c r="C214" s="188"/>
      <c r="D214" s="188"/>
      <c r="E214" s="188"/>
      <c r="F214" s="188"/>
      <c r="G214" s="188"/>
      <c r="H214" s="188"/>
      <c r="I214" s="193"/>
      <c r="J214" s="44"/>
      <c r="K214" s="25"/>
      <c r="L214" s="50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</row>
    <row r="215" spans="1:24" ht="47.25" customHeight="1">
      <c r="A215" s="56"/>
      <c r="B215" s="47"/>
      <c r="C215" s="188" t="s">
        <v>185</v>
      </c>
      <c r="D215" s="188"/>
      <c r="E215" s="188"/>
      <c r="F215" s="188"/>
      <c r="G215" s="188"/>
      <c r="H215" s="188"/>
      <c r="I215" s="193"/>
      <c r="J215" s="112" t="s">
        <v>226</v>
      </c>
      <c r="K215" s="25"/>
      <c r="L215" s="66" t="s">
        <v>240</v>
      </c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66"/>
    </row>
    <row r="216" spans="1:24" ht="48.75" customHeight="1">
      <c r="A216" s="56"/>
      <c r="B216" s="47"/>
      <c r="C216" s="188" t="s">
        <v>186</v>
      </c>
      <c r="D216" s="188"/>
      <c r="E216" s="188"/>
      <c r="F216" s="188"/>
      <c r="G216" s="188"/>
      <c r="H216" s="188"/>
      <c r="I216" s="193"/>
      <c r="J216" s="112" t="s">
        <v>227</v>
      </c>
      <c r="K216" s="25"/>
      <c r="L216" s="51" t="s">
        <v>273</v>
      </c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</row>
    <row r="217" spans="1:24" ht="34.5" customHeight="1">
      <c r="A217" s="56"/>
      <c r="B217" s="47"/>
      <c r="C217" s="188" t="s">
        <v>187</v>
      </c>
      <c r="D217" s="188"/>
      <c r="E217" s="188"/>
      <c r="F217" s="188"/>
      <c r="G217" s="188"/>
      <c r="H217" s="188"/>
      <c r="I217" s="193"/>
      <c r="J217" s="112" t="s">
        <v>228</v>
      </c>
      <c r="K217" s="25"/>
      <c r="L217" s="51" t="s">
        <v>289</v>
      </c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</row>
    <row r="218" spans="1:24" ht="60.75" customHeight="1">
      <c r="A218" s="56"/>
      <c r="B218" s="47"/>
      <c r="C218" s="210" t="s">
        <v>188</v>
      </c>
      <c r="D218" s="210"/>
      <c r="E218" s="210"/>
      <c r="F218" s="210"/>
      <c r="G218" s="210"/>
      <c r="H218" s="210"/>
      <c r="I218" s="211"/>
      <c r="J218" s="112" t="s">
        <v>229</v>
      </c>
      <c r="K218" s="25"/>
      <c r="L218" s="51" t="s">
        <v>284</v>
      </c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</row>
    <row r="219" spans="1:24" ht="31.5" customHeight="1">
      <c r="A219" s="56"/>
      <c r="B219" s="47"/>
      <c r="C219" s="188" t="s">
        <v>189</v>
      </c>
      <c r="D219" s="188"/>
      <c r="E219" s="188"/>
      <c r="F219" s="188"/>
      <c r="G219" s="188"/>
      <c r="H219" s="188"/>
      <c r="I219" s="193"/>
      <c r="J219" s="113" t="s">
        <v>228</v>
      </c>
      <c r="K219" s="25"/>
      <c r="L219" s="51" t="s">
        <v>289</v>
      </c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</row>
    <row r="220" spans="1:24" ht="60" customHeight="1">
      <c r="A220" s="56"/>
      <c r="B220" s="47"/>
      <c r="C220" s="210" t="s">
        <v>209</v>
      </c>
      <c r="D220" s="210"/>
      <c r="E220" s="210"/>
      <c r="F220" s="210"/>
      <c r="G220" s="210"/>
      <c r="H220" s="210"/>
      <c r="I220" s="211"/>
      <c r="J220" s="112" t="s">
        <v>229</v>
      </c>
      <c r="K220" s="25"/>
      <c r="L220" s="51" t="s">
        <v>284</v>
      </c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</row>
    <row r="221" ht="12.75" hidden="1">
      <c r="A221" s="104"/>
    </row>
    <row r="222" ht="12.75" hidden="1">
      <c r="A222" s="104"/>
    </row>
    <row r="223" ht="12.75" hidden="1">
      <c r="A223" s="104"/>
    </row>
    <row r="224" ht="12.75" hidden="1">
      <c r="A224" s="104"/>
    </row>
    <row r="225" ht="12.75" hidden="1">
      <c r="A225" s="104"/>
    </row>
    <row r="226" ht="12.75" hidden="1">
      <c r="A226" s="104"/>
    </row>
    <row r="227" spans="1:24" ht="19.5" customHeight="1">
      <c r="A227" s="104"/>
      <c r="B227" s="118"/>
      <c r="C227" s="213" t="s">
        <v>190</v>
      </c>
      <c r="D227" s="213"/>
      <c r="E227" s="213"/>
      <c r="F227" s="213"/>
      <c r="G227" s="213"/>
      <c r="H227" s="213"/>
      <c r="I227" s="214"/>
      <c r="J227" s="114" t="s">
        <v>228</v>
      </c>
      <c r="K227" s="100"/>
      <c r="L227" s="101">
        <v>150</v>
      </c>
      <c r="X227" s="101"/>
    </row>
    <row r="228" spans="1:24" ht="18.75" customHeight="1">
      <c r="A228" s="104"/>
      <c r="B228" s="118"/>
      <c r="C228" s="213" t="s">
        <v>244</v>
      </c>
      <c r="D228" s="213"/>
      <c r="E228" s="213"/>
      <c r="F228" s="213"/>
      <c r="G228" s="213"/>
      <c r="H228" s="213"/>
      <c r="I228" s="214"/>
      <c r="J228" s="114" t="s">
        <v>228</v>
      </c>
      <c r="K228" s="104"/>
      <c r="L228" s="101">
        <v>150</v>
      </c>
      <c r="X228" s="101"/>
    </row>
    <row r="229" spans="1:24" ht="19.5" customHeight="1">
      <c r="A229" s="56"/>
      <c r="B229" s="188" t="s">
        <v>44</v>
      </c>
      <c r="C229" s="188"/>
      <c r="D229" s="188"/>
      <c r="E229" s="188"/>
      <c r="F229" s="188"/>
      <c r="G229" s="188"/>
      <c r="H229" s="188"/>
      <c r="I229" s="48"/>
      <c r="J229" s="56"/>
      <c r="K229" s="25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</row>
    <row r="230" spans="1:24" ht="15" customHeight="1">
      <c r="A230" s="56"/>
      <c r="B230" s="47"/>
      <c r="C230" s="188" t="s">
        <v>107</v>
      </c>
      <c r="D230" s="188"/>
      <c r="E230" s="188"/>
      <c r="F230" s="188"/>
      <c r="G230" s="188"/>
      <c r="H230" s="188"/>
      <c r="I230" s="48"/>
      <c r="J230" s="49" t="s">
        <v>8</v>
      </c>
      <c r="K230" s="25"/>
      <c r="L230" s="51" t="s">
        <v>285</v>
      </c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</row>
    <row r="231" spans="1:24" ht="15" customHeight="1">
      <c r="A231" s="56"/>
      <c r="B231" s="47"/>
      <c r="C231" s="188" t="s">
        <v>108</v>
      </c>
      <c r="D231" s="188"/>
      <c r="E231" s="188"/>
      <c r="F231" s="188"/>
      <c r="G231" s="188"/>
      <c r="H231" s="188"/>
      <c r="I231" s="48"/>
      <c r="J231" s="49" t="s">
        <v>1</v>
      </c>
      <c r="K231" s="25"/>
      <c r="L231" s="51" t="s">
        <v>353</v>
      </c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</row>
    <row r="232" spans="1:24" ht="15" customHeight="1">
      <c r="A232" s="56"/>
      <c r="B232" s="47"/>
      <c r="C232" s="188" t="s">
        <v>109</v>
      </c>
      <c r="D232" s="188"/>
      <c r="E232" s="188"/>
      <c r="F232" s="188"/>
      <c r="G232" s="188"/>
      <c r="H232" s="188"/>
      <c r="I232" s="48"/>
      <c r="J232" s="49" t="s">
        <v>1</v>
      </c>
      <c r="K232" s="25"/>
      <c r="L232" s="51" t="s">
        <v>161</v>
      </c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</row>
    <row r="233" spans="1:24" ht="15" customHeight="1">
      <c r="A233" s="56"/>
      <c r="B233" s="47"/>
      <c r="C233" s="188" t="s">
        <v>46</v>
      </c>
      <c r="D233" s="188"/>
      <c r="E233" s="188"/>
      <c r="F233" s="188"/>
      <c r="G233" s="188"/>
      <c r="H233" s="188"/>
      <c r="I233" s="48"/>
      <c r="J233" s="49" t="s">
        <v>0</v>
      </c>
      <c r="K233" s="25"/>
      <c r="L233" s="51" t="s">
        <v>161</v>
      </c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</row>
    <row r="234" spans="1:24" ht="15" customHeight="1">
      <c r="A234" s="56"/>
      <c r="B234" s="47"/>
      <c r="C234" s="212" t="s">
        <v>110</v>
      </c>
      <c r="D234" s="212"/>
      <c r="E234" s="212"/>
      <c r="F234" s="212"/>
      <c r="G234" s="212"/>
      <c r="H234" s="212"/>
      <c r="I234" s="48"/>
      <c r="J234" s="49" t="s">
        <v>0</v>
      </c>
      <c r="K234" s="25"/>
      <c r="L234" s="51" t="s">
        <v>301</v>
      </c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</row>
    <row r="235" spans="1:24" ht="15" customHeight="1">
      <c r="A235" s="56"/>
      <c r="B235" s="47"/>
      <c r="C235" s="212" t="s">
        <v>274</v>
      </c>
      <c r="D235" s="212"/>
      <c r="E235" s="212"/>
      <c r="F235" s="212"/>
      <c r="G235" s="212"/>
      <c r="H235" s="212"/>
      <c r="I235" s="48"/>
      <c r="J235" s="49" t="s">
        <v>275</v>
      </c>
      <c r="K235" s="25"/>
      <c r="L235" s="51" t="s">
        <v>166</v>
      </c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</row>
    <row r="236" spans="1:24" ht="15" customHeight="1">
      <c r="A236" s="56"/>
      <c r="B236" s="47"/>
      <c r="C236" s="188" t="s">
        <v>111</v>
      </c>
      <c r="D236" s="188"/>
      <c r="E236" s="188"/>
      <c r="F236" s="188"/>
      <c r="G236" s="188"/>
      <c r="H236" s="188"/>
      <c r="I236" s="48"/>
      <c r="J236" s="49" t="s">
        <v>12</v>
      </c>
      <c r="K236" s="25"/>
      <c r="L236" s="66" t="s">
        <v>354</v>
      </c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66"/>
    </row>
    <row r="237" spans="1:24" ht="30.75" customHeight="1">
      <c r="A237" s="177">
        <v>12</v>
      </c>
      <c r="B237" s="199" t="s">
        <v>321</v>
      </c>
      <c r="C237" s="199"/>
      <c r="D237" s="199"/>
      <c r="E237" s="199"/>
      <c r="F237" s="199"/>
      <c r="G237" s="199"/>
      <c r="H237" s="199"/>
      <c r="I237" s="199"/>
      <c r="J237" s="177" t="s">
        <v>9</v>
      </c>
      <c r="K237" s="177">
        <v>1.84</v>
      </c>
      <c r="L237" s="85">
        <f>K237*L21*12</f>
        <v>175262.208</v>
      </c>
      <c r="M237" s="88"/>
      <c r="N237" s="88"/>
      <c r="O237" s="88"/>
      <c r="P237" s="88"/>
      <c r="Q237" s="88"/>
      <c r="R237" s="88"/>
      <c r="S237" s="88"/>
      <c r="T237" s="88"/>
      <c r="U237" s="88"/>
      <c r="V237" s="88"/>
      <c r="W237" s="88"/>
      <c r="X237" s="88"/>
    </row>
    <row r="238" spans="1:24" ht="60.75" customHeight="1">
      <c r="A238" s="124"/>
      <c r="B238" s="204" t="s">
        <v>167</v>
      </c>
      <c r="C238" s="204"/>
      <c r="D238" s="204"/>
      <c r="E238" s="204"/>
      <c r="F238" s="204"/>
      <c r="G238" s="204"/>
      <c r="H238" s="204"/>
      <c r="I238" s="205"/>
      <c r="J238" s="63"/>
      <c r="K238" s="64"/>
      <c r="L238" s="65"/>
      <c r="M238" s="66"/>
      <c r="N238" s="66"/>
      <c r="O238" s="66"/>
      <c r="P238" s="66"/>
      <c r="Q238" s="66"/>
      <c r="R238" s="66"/>
      <c r="S238" s="66"/>
      <c r="T238" s="66"/>
      <c r="U238" s="66"/>
      <c r="V238" s="66"/>
      <c r="W238" s="66"/>
      <c r="X238" s="66"/>
    </row>
    <row r="239" spans="1:24" ht="31.5" customHeight="1">
      <c r="A239" s="124"/>
      <c r="B239" s="47"/>
      <c r="C239" s="188" t="s">
        <v>247</v>
      </c>
      <c r="D239" s="188"/>
      <c r="E239" s="188"/>
      <c r="F239" s="188"/>
      <c r="G239" s="188"/>
      <c r="H239" s="188"/>
      <c r="I239" s="193"/>
      <c r="J239" s="63" t="s">
        <v>29</v>
      </c>
      <c r="K239" s="64"/>
      <c r="L239" s="66" t="s">
        <v>284</v>
      </c>
      <c r="M239" s="66"/>
      <c r="N239" s="66"/>
      <c r="O239" s="66"/>
      <c r="P239" s="66"/>
      <c r="Q239" s="66"/>
      <c r="R239" s="66"/>
      <c r="S239" s="66"/>
      <c r="T239" s="66"/>
      <c r="U239" s="66"/>
      <c r="V239" s="66"/>
      <c r="W239" s="66"/>
      <c r="X239" s="66"/>
    </row>
    <row r="240" spans="1:24" ht="24.75" customHeight="1">
      <c r="A240" s="124"/>
      <c r="B240" s="47"/>
      <c r="C240" s="210" t="s">
        <v>270</v>
      </c>
      <c r="D240" s="210"/>
      <c r="E240" s="210"/>
      <c r="F240" s="210"/>
      <c r="G240" s="210"/>
      <c r="H240" s="210"/>
      <c r="I240" s="211"/>
      <c r="J240" s="63" t="s">
        <v>271</v>
      </c>
      <c r="K240" s="64"/>
      <c r="L240" s="66" t="s">
        <v>161</v>
      </c>
      <c r="M240" s="66"/>
      <c r="N240" s="66"/>
      <c r="O240" s="66"/>
      <c r="P240" s="66"/>
      <c r="Q240" s="66"/>
      <c r="R240" s="66"/>
      <c r="S240" s="66"/>
      <c r="T240" s="66"/>
      <c r="U240" s="66"/>
      <c r="V240" s="66"/>
      <c r="W240" s="66"/>
      <c r="X240" s="66"/>
    </row>
    <row r="241" spans="1:24" ht="33" customHeight="1">
      <c r="A241" s="124"/>
      <c r="B241" s="47"/>
      <c r="C241" s="188" t="s">
        <v>248</v>
      </c>
      <c r="D241" s="188"/>
      <c r="E241" s="188"/>
      <c r="F241" s="188"/>
      <c r="G241" s="188"/>
      <c r="H241" s="188"/>
      <c r="I241" s="193"/>
      <c r="J241" s="63"/>
      <c r="K241" s="64"/>
      <c r="L241" s="187">
        <v>12</v>
      </c>
      <c r="M241" s="66"/>
      <c r="N241" s="66"/>
      <c r="O241" s="66"/>
      <c r="P241" s="66"/>
      <c r="Q241" s="66"/>
      <c r="R241" s="66"/>
      <c r="S241" s="66"/>
      <c r="T241" s="66"/>
      <c r="U241" s="66"/>
      <c r="V241" s="66"/>
      <c r="W241" s="66"/>
      <c r="X241" s="66"/>
    </row>
    <row r="242" spans="1:24" ht="18" customHeight="1">
      <c r="A242" s="124"/>
      <c r="B242" s="47"/>
      <c r="C242" s="188" t="s">
        <v>194</v>
      </c>
      <c r="D242" s="188"/>
      <c r="E242" s="188"/>
      <c r="F242" s="188"/>
      <c r="G242" s="188"/>
      <c r="H242" s="188"/>
      <c r="I242" s="193"/>
      <c r="J242" s="63"/>
      <c r="K242" s="64"/>
      <c r="L242" s="187">
        <v>12</v>
      </c>
      <c r="M242" s="66"/>
      <c r="N242" s="66"/>
      <c r="O242" s="66"/>
      <c r="P242" s="66"/>
      <c r="Q242" s="66"/>
      <c r="R242" s="66"/>
      <c r="S242" s="66"/>
      <c r="T242" s="66"/>
      <c r="U242" s="66"/>
      <c r="V242" s="66"/>
      <c r="W242" s="66"/>
      <c r="X242" s="66"/>
    </row>
    <row r="243" spans="1:24" ht="17.25" customHeight="1">
      <c r="A243" s="124"/>
      <c r="B243" s="47"/>
      <c r="C243" s="188" t="s">
        <v>195</v>
      </c>
      <c r="D243" s="188"/>
      <c r="E243" s="188"/>
      <c r="F243" s="188"/>
      <c r="G243" s="188"/>
      <c r="H243" s="188"/>
      <c r="I243" s="193"/>
      <c r="J243" s="63"/>
      <c r="K243" s="64"/>
      <c r="L243" s="187">
        <v>12</v>
      </c>
      <c r="M243" s="66"/>
      <c r="N243" s="66"/>
      <c r="O243" s="66"/>
      <c r="P243" s="66"/>
      <c r="Q243" s="66"/>
      <c r="R243" s="66"/>
      <c r="S243" s="66"/>
      <c r="T243" s="66"/>
      <c r="U243" s="66"/>
      <c r="V243" s="66"/>
      <c r="W243" s="66"/>
      <c r="X243" s="66"/>
    </row>
    <row r="244" spans="1:24" ht="18.75" customHeight="1">
      <c r="A244" s="124"/>
      <c r="B244" s="47"/>
      <c r="C244" s="188" t="s">
        <v>196</v>
      </c>
      <c r="D244" s="188"/>
      <c r="E244" s="188"/>
      <c r="F244" s="188"/>
      <c r="G244" s="188"/>
      <c r="H244" s="188"/>
      <c r="I244" s="193"/>
      <c r="J244" s="63"/>
      <c r="K244" s="64"/>
      <c r="L244" s="187">
        <v>12</v>
      </c>
      <c r="M244" s="66"/>
      <c r="N244" s="66"/>
      <c r="O244" s="66"/>
      <c r="P244" s="66"/>
      <c r="Q244" s="66"/>
      <c r="R244" s="66"/>
      <c r="S244" s="66"/>
      <c r="T244" s="66"/>
      <c r="U244" s="66"/>
      <c r="V244" s="66"/>
      <c r="W244" s="66"/>
      <c r="X244" s="66"/>
    </row>
    <row r="245" spans="1:24" ht="145.5" customHeight="1">
      <c r="A245" s="149">
        <v>13</v>
      </c>
      <c r="B245" s="236" t="s">
        <v>322</v>
      </c>
      <c r="C245" s="236"/>
      <c r="D245" s="236"/>
      <c r="E245" s="236"/>
      <c r="F245" s="236"/>
      <c r="G245" s="236"/>
      <c r="H245" s="236"/>
      <c r="I245" s="236"/>
      <c r="J245" s="165" t="s">
        <v>9</v>
      </c>
      <c r="K245" s="150">
        <v>0.46</v>
      </c>
      <c r="L245" s="85">
        <f>K245*L21*12</f>
        <v>43815.552</v>
      </c>
      <c r="M245" s="90"/>
      <c r="N245" s="90"/>
      <c r="O245" s="90"/>
      <c r="P245" s="90"/>
      <c r="Q245" s="90"/>
      <c r="R245" s="90"/>
      <c r="S245" s="90"/>
      <c r="T245" s="90"/>
      <c r="U245" s="90"/>
      <c r="V245" s="90"/>
      <c r="W245" s="90"/>
      <c r="X245" s="90"/>
    </row>
    <row r="246" spans="1:24" s="9" customFormat="1" ht="60" customHeight="1">
      <c r="A246" s="125"/>
      <c r="B246" s="206" t="s">
        <v>167</v>
      </c>
      <c r="C246" s="206"/>
      <c r="D246" s="206"/>
      <c r="E246" s="206"/>
      <c r="F246" s="206"/>
      <c r="G246" s="206"/>
      <c r="H246" s="206"/>
      <c r="I246" s="207"/>
      <c r="J246" s="68"/>
      <c r="K246" s="69"/>
      <c r="L246" s="65"/>
      <c r="M246" s="70"/>
      <c r="N246" s="70"/>
      <c r="O246" s="70"/>
      <c r="P246" s="70"/>
      <c r="Q246" s="70"/>
      <c r="R246" s="70"/>
      <c r="S246" s="70"/>
      <c r="T246" s="70"/>
      <c r="U246" s="70"/>
      <c r="V246" s="70"/>
      <c r="W246" s="70"/>
      <c r="X246" s="70"/>
    </row>
    <row r="247" spans="1:24" s="9" customFormat="1" ht="93.75" customHeight="1">
      <c r="A247" s="125"/>
      <c r="B247" s="119"/>
      <c r="C247" s="208" t="s">
        <v>197</v>
      </c>
      <c r="D247" s="208"/>
      <c r="E247" s="208"/>
      <c r="F247" s="208"/>
      <c r="G247" s="208"/>
      <c r="H247" s="208"/>
      <c r="I247" s="209"/>
      <c r="J247" s="71" t="s">
        <v>29</v>
      </c>
      <c r="K247" s="69"/>
      <c r="L247" s="72">
        <v>247</v>
      </c>
      <c r="M247" s="70"/>
      <c r="N247" s="70"/>
      <c r="O247" s="70"/>
      <c r="P247" s="70"/>
      <c r="Q247" s="70"/>
      <c r="R247" s="70"/>
      <c r="S247" s="70"/>
      <c r="T247" s="70"/>
      <c r="U247" s="70"/>
      <c r="V247" s="70"/>
      <c r="W247" s="70"/>
      <c r="X247" s="72"/>
    </row>
    <row r="248" spans="1:24" s="6" customFormat="1" ht="15" customHeight="1">
      <c r="A248" s="56"/>
      <c r="B248" s="103"/>
      <c r="C248" s="194" t="s">
        <v>198</v>
      </c>
      <c r="D248" s="194"/>
      <c r="E248" s="194"/>
      <c r="F248" s="194"/>
      <c r="G248" s="194"/>
      <c r="H248" s="194"/>
      <c r="I248" s="55"/>
      <c r="J248" s="49" t="s">
        <v>172</v>
      </c>
      <c r="K248" s="25"/>
      <c r="L248" s="56" t="s">
        <v>269</v>
      </c>
      <c r="M248" s="56"/>
      <c r="N248" s="56"/>
      <c r="O248" s="56"/>
      <c r="P248" s="56"/>
      <c r="Q248" s="56"/>
      <c r="R248" s="56"/>
      <c r="S248" s="56"/>
      <c r="T248" s="56"/>
      <c r="U248" s="56"/>
      <c r="V248" s="56"/>
      <c r="W248" s="56"/>
      <c r="X248" s="56"/>
    </row>
    <row r="249" spans="1:26" s="23" customFormat="1" ht="17.25" customHeight="1">
      <c r="A249" s="126"/>
      <c r="B249" s="120"/>
      <c r="C249" s="194" t="s">
        <v>143</v>
      </c>
      <c r="D249" s="194"/>
      <c r="E249" s="194"/>
      <c r="F249" s="194"/>
      <c r="G249" s="194"/>
      <c r="H249" s="194"/>
      <c r="I249" s="73"/>
      <c r="J249" s="53" t="s">
        <v>0</v>
      </c>
      <c r="K249" s="74"/>
      <c r="L249" s="54" t="s">
        <v>163</v>
      </c>
      <c r="M249" s="54"/>
      <c r="N249" s="54"/>
      <c r="O249" s="54"/>
      <c r="P249" s="54"/>
      <c r="Q249" s="54"/>
      <c r="R249" s="54"/>
      <c r="S249" s="54"/>
      <c r="T249" s="54"/>
      <c r="U249" s="54"/>
      <c r="V249" s="54"/>
      <c r="W249" s="54"/>
      <c r="X249" s="54"/>
      <c r="Y249" s="22"/>
      <c r="Z249" s="22"/>
    </row>
    <row r="250" spans="1:26" s="23" customFormat="1" ht="15.75" customHeight="1">
      <c r="A250" s="126"/>
      <c r="B250" s="120"/>
      <c r="C250" s="194" t="s">
        <v>144</v>
      </c>
      <c r="D250" s="194"/>
      <c r="E250" s="194"/>
      <c r="F250" s="194"/>
      <c r="G250" s="194"/>
      <c r="H250" s="194"/>
      <c r="I250" s="73"/>
      <c r="J250" s="53" t="s">
        <v>12</v>
      </c>
      <c r="K250" s="74"/>
      <c r="L250" s="54" t="s">
        <v>158</v>
      </c>
      <c r="M250" s="54"/>
      <c r="N250" s="54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22"/>
      <c r="Z250" s="22"/>
    </row>
    <row r="251" spans="1:26" s="23" customFormat="1" ht="15" customHeight="1">
      <c r="A251" s="126"/>
      <c r="B251" s="120"/>
      <c r="C251" s="194" t="s">
        <v>129</v>
      </c>
      <c r="D251" s="194"/>
      <c r="E251" s="194"/>
      <c r="F251" s="194"/>
      <c r="G251" s="194"/>
      <c r="H251" s="194"/>
      <c r="I251" s="73"/>
      <c r="J251" s="53" t="s">
        <v>0</v>
      </c>
      <c r="K251" s="74"/>
      <c r="L251" s="54" t="s">
        <v>163</v>
      </c>
      <c r="M251" s="54"/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22"/>
      <c r="Z251" s="22"/>
    </row>
    <row r="252" spans="1:26" s="23" customFormat="1" ht="15" customHeight="1">
      <c r="A252" s="126"/>
      <c r="B252" s="120"/>
      <c r="C252" s="194" t="s">
        <v>130</v>
      </c>
      <c r="D252" s="194"/>
      <c r="E252" s="194"/>
      <c r="F252" s="194"/>
      <c r="G252" s="194"/>
      <c r="H252" s="194"/>
      <c r="I252" s="73"/>
      <c r="J252" s="53" t="s">
        <v>8</v>
      </c>
      <c r="K252" s="74"/>
      <c r="L252" s="54" t="s">
        <v>162</v>
      </c>
      <c r="M252" s="54"/>
      <c r="N252" s="54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22"/>
      <c r="Z252" s="22"/>
    </row>
    <row r="253" spans="1:26" s="23" customFormat="1" ht="15" customHeight="1">
      <c r="A253" s="126"/>
      <c r="B253" s="120"/>
      <c r="C253" s="194" t="s">
        <v>112</v>
      </c>
      <c r="D253" s="194"/>
      <c r="E253" s="194"/>
      <c r="F253" s="194"/>
      <c r="G253" s="194"/>
      <c r="H253" s="194"/>
      <c r="I253" s="73"/>
      <c r="J253" s="53" t="s">
        <v>15</v>
      </c>
      <c r="K253" s="74"/>
      <c r="L253" s="54" t="s">
        <v>160</v>
      </c>
      <c r="M253" s="54"/>
      <c r="N253" s="54"/>
      <c r="O253" s="54"/>
      <c r="P253" s="54"/>
      <c r="Q253" s="54"/>
      <c r="R253" s="54"/>
      <c r="S253" s="54"/>
      <c r="T253" s="54"/>
      <c r="U253" s="54"/>
      <c r="V253" s="54"/>
      <c r="W253" s="54"/>
      <c r="X253" s="54"/>
      <c r="Y253" s="22"/>
      <c r="Z253" s="24"/>
    </row>
    <row r="254" spans="1:24" ht="99" customHeight="1">
      <c r="A254" s="149">
        <v>14</v>
      </c>
      <c r="B254" s="236" t="s">
        <v>323</v>
      </c>
      <c r="C254" s="236"/>
      <c r="D254" s="236"/>
      <c r="E254" s="236"/>
      <c r="F254" s="236"/>
      <c r="G254" s="236"/>
      <c r="H254" s="236"/>
      <c r="I254" s="236"/>
      <c r="J254" s="176" t="s">
        <v>9</v>
      </c>
      <c r="K254" s="180">
        <v>0.2</v>
      </c>
      <c r="L254" s="85">
        <f>K254*L21*12</f>
        <v>19050.24</v>
      </c>
      <c r="M254" s="91"/>
      <c r="N254" s="91"/>
      <c r="O254" s="91"/>
      <c r="P254" s="91"/>
      <c r="Q254" s="91"/>
      <c r="R254" s="91"/>
      <c r="S254" s="91"/>
      <c r="T254" s="91"/>
      <c r="U254" s="91"/>
      <c r="V254" s="91"/>
      <c r="W254" s="91"/>
      <c r="X254" s="91"/>
    </row>
    <row r="255" spans="1:24" s="9" customFormat="1" ht="62.25" customHeight="1">
      <c r="A255" s="125"/>
      <c r="B255" s="204" t="s">
        <v>167</v>
      </c>
      <c r="C255" s="204"/>
      <c r="D255" s="204"/>
      <c r="E255" s="204"/>
      <c r="F255" s="204"/>
      <c r="G255" s="204"/>
      <c r="H255" s="204"/>
      <c r="I255" s="205"/>
      <c r="J255" s="75"/>
      <c r="K255" s="68"/>
      <c r="L255" s="76"/>
      <c r="M255" s="77"/>
      <c r="N255" s="77"/>
      <c r="O255" s="77"/>
      <c r="P255" s="77"/>
      <c r="Q255" s="77"/>
      <c r="R255" s="77"/>
      <c r="S255" s="77"/>
      <c r="T255" s="77"/>
      <c r="U255" s="77"/>
      <c r="V255" s="77"/>
      <c r="W255" s="77"/>
      <c r="X255" s="77"/>
    </row>
    <row r="256" spans="1:24" ht="28.5" customHeight="1">
      <c r="A256" s="125"/>
      <c r="B256" s="47"/>
      <c r="C256" s="188" t="s">
        <v>125</v>
      </c>
      <c r="D256" s="188"/>
      <c r="E256" s="188"/>
      <c r="F256" s="188"/>
      <c r="G256" s="188"/>
      <c r="H256" s="188"/>
      <c r="I256" s="78"/>
      <c r="J256" s="71" t="s">
        <v>0</v>
      </c>
      <c r="K256" s="77"/>
      <c r="L256" s="102">
        <v>12</v>
      </c>
      <c r="M256" s="79"/>
      <c r="N256" s="79"/>
      <c r="O256" s="79"/>
      <c r="P256" s="79"/>
      <c r="Q256" s="79"/>
      <c r="R256" s="79"/>
      <c r="S256" s="79"/>
      <c r="T256" s="79"/>
      <c r="U256" s="79"/>
      <c r="V256" s="79"/>
      <c r="W256" s="79"/>
      <c r="X256" s="102"/>
    </row>
    <row r="257" spans="1:25" ht="47.25" customHeight="1">
      <c r="A257" s="125"/>
      <c r="B257" s="111"/>
      <c r="C257" s="188" t="s">
        <v>126</v>
      </c>
      <c r="D257" s="188"/>
      <c r="E257" s="188"/>
      <c r="F257" s="188"/>
      <c r="G257" s="188"/>
      <c r="H257" s="188"/>
      <c r="I257" s="193"/>
      <c r="J257" s="71" t="s">
        <v>0</v>
      </c>
      <c r="K257" s="77"/>
      <c r="L257" s="67">
        <v>12</v>
      </c>
      <c r="M257" s="79"/>
      <c r="N257" s="79"/>
      <c r="O257" s="79"/>
      <c r="P257" s="79"/>
      <c r="Q257" s="79"/>
      <c r="R257" s="79"/>
      <c r="S257" s="79"/>
      <c r="T257" s="79"/>
      <c r="U257" s="79"/>
      <c r="V257" s="79"/>
      <c r="W257" s="79"/>
      <c r="X257" s="67"/>
      <c r="Y257" s="12"/>
    </row>
    <row r="258" spans="1:24" ht="29.25" customHeight="1">
      <c r="A258" s="149">
        <v>15</v>
      </c>
      <c r="B258" s="215" t="s">
        <v>324</v>
      </c>
      <c r="C258" s="237"/>
      <c r="D258" s="237"/>
      <c r="E258" s="237"/>
      <c r="F258" s="237"/>
      <c r="G258" s="237"/>
      <c r="H258" s="237"/>
      <c r="I258" s="238"/>
      <c r="J258" s="165" t="s">
        <v>9</v>
      </c>
      <c r="K258" s="166">
        <v>1.33</v>
      </c>
      <c r="L258" s="85">
        <f>K258*12*L21</f>
        <v>126684.09600000002</v>
      </c>
      <c r="M258" s="88"/>
      <c r="N258" s="88"/>
      <c r="O258" s="88"/>
      <c r="P258" s="88"/>
      <c r="Q258" s="88"/>
      <c r="R258" s="88"/>
      <c r="S258" s="88"/>
      <c r="T258" s="88"/>
      <c r="U258" s="88"/>
      <c r="V258" s="88"/>
      <c r="W258" s="88"/>
      <c r="X258" s="88"/>
    </row>
    <row r="259" spans="1:24" ht="60" customHeight="1">
      <c r="A259" s="56"/>
      <c r="B259" s="206" t="s">
        <v>167</v>
      </c>
      <c r="C259" s="206"/>
      <c r="D259" s="206"/>
      <c r="E259" s="206"/>
      <c r="F259" s="206"/>
      <c r="G259" s="206"/>
      <c r="H259" s="206"/>
      <c r="I259" s="207"/>
      <c r="J259" s="49"/>
      <c r="K259" s="25"/>
      <c r="L259" s="50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</row>
    <row r="260" spans="1:24" ht="32.25" customHeight="1">
      <c r="A260" s="56"/>
      <c r="B260" s="194" t="s">
        <v>3</v>
      </c>
      <c r="C260" s="194"/>
      <c r="D260" s="194"/>
      <c r="E260" s="194"/>
      <c r="F260" s="194"/>
      <c r="G260" s="194"/>
      <c r="H260" s="194"/>
      <c r="I260" s="55"/>
      <c r="J260" s="49"/>
      <c r="K260" s="25"/>
      <c r="L260" s="50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</row>
    <row r="261" spans="1:24" ht="29.25" customHeight="1">
      <c r="A261" s="56"/>
      <c r="B261" s="116"/>
      <c r="C261" s="194" t="s">
        <v>104</v>
      </c>
      <c r="D261" s="194"/>
      <c r="E261" s="194"/>
      <c r="F261" s="194"/>
      <c r="G261" s="194"/>
      <c r="H261" s="194"/>
      <c r="I261" s="55"/>
      <c r="J261" s="49" t="s">
        <v>0</v>
      </c>
      <c r="K261" s="25"/>
      <c r="L261" s="51" t="s">
        <v>355</v>
      </c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</row>
    <row r="262" spans="1:24" ht="15" customHeight="1">
      <c r="A262" s="56"/>
      <c r="B262" s="116"/>
      <c r="C262" s="194" t="s">
        <v>116</v>
      </c>
      <c r="D262" s="194"/>
      <c r="E262" s="194"/>
      <c r="F262" s="194"/>
      <c r="G262" s="194"/>
      <c r="H262" s="194"/>
      <c r="I262" s="55"/>
      <c r="J262" s="49" t="s">
        <v>0</v>
      </c>
      <c r="K262" s="25"/>
      <c r="L262" s="66" t="s">
        <v>356</v>
      </c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66"/>
    </row>
    <row r="263" spans="1:24" ht="15" customHeight="1">
      <c r="A263" s="56"/>
      <c r="B263" s="103"/>
      <c r="C263" s="194" t="s">
        <v>105</v>
      </c>
      <c r="D263" s="194"/>
      <c r="E263" s="194"/>
      <c r="F263" s="194"/>
      <c r="G263" s="194"/>
      <c r="H263" s="194"/>
      <c r="I263" s="55"/>
      <c r="J263" s="49" t="s">
        <v>0</v>
      </c>
      <c r="K263" s="25"/>
      <c r="L263" s="51" t="s">
        <v>357</v>
      </c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</row>
    <row r="264" spans="1:24" ht="15" customHeight="1">
      <c r="A264" s="56"/>
      <c r="B264" s="103"/>
      <c r="C264" s="194" t="s">
        <v>117</v>
      </c>
      <c r="D264" s="194"/>
      <c r="E264" s="194"/>
      <c r="F264" s="194"/>
      <c r="G264" s="194"/>
      <c r="H264" s="194"/>
      <c r="I264" s="55"/>
      <c r="J264" s="49" t="s">
        <v>0</v>
      </c>
      <c r="K264" s="25"/>
      <c r="L264" s="66" t="s">
        <v>358</v>
      </c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66"/>
    </row>
    <row r="265" spans="1:25" s="5" customFormat="1" ht="31.5" customHeight="1">
      <c r="A265" s="149">
        <v>16</v>
      </c>
      <c r="B265" s="215" t="s">
        <v>325</v>
      </c>
      <c r="C265" s="216"/>
      <c r="D265" s="216"/>
      <c r="E265" s="216"/>
      <c r="F265" s="216"/>
      <c r="G265" s="216"/>
      <c r="H265" s="216"/>
      <c r="I265" s="217"/>
      <c r="J265" s="165" t="s">
        <v>9</v>
      </c>
      <c r="K265" s="150">
        <v>3.53</v>
      </c>
      <c r="L265" s="85">
        <f>K265*12*L21</f>
        <v>336236.73600000003</v>
      </c>
      <c r="M265" s="88"/>
      <c r="N265" s="88"/>
      <c r="O265" s="88"/>
      <c r="P265" s="88"/>
      <c r="Q265" s="88"/>
      <c r="R265" s="88"/>
      <c r="S265" s="88"/>
      <c r="T265" s="88"/>
      <c r="U265" s="88"/>
      <c r="V265" s="88"/>
      <c r="W265" s="88"/>
      <c r="X265" s="88"/>
      <c r="Y265" s="99"/>
    </row>
    <row r="266" spans="1:24" s="1" customFormat="1" ht="60.75" customHeight="1">
      <c r="A266" s="56"/>
      <c r="B266" s="204" t="s">
        <v>167</v>
      </c>
      <c r="C266" s="204"/>
      <c r="D266" s="204"/>
      <c r="E266" s="204"/>
      <c r="F266" s="204"/>
      <c r="G266" s="204"/>
      <c r="H266" s="204"/>
      <c r="I266" s="205"/>
      <c r="J266" s="49"/>
      <c r="K266" s="25"/>
      <c r="L266" s="50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</row>
    <row r="267" spans="1:24" s="1" customFormat="1" ht="15" customHeight="1">
      <c r="A267" s="56"/>
      <c r="B267" s="188" t="s">
        <v>6</v>
      </c>
      <c r="C267" s="188"/>
      <c r="D267" s="188"/>
      <c r="E267" s="47"/>
      <c r="F267" s="47"/>
      <c r="G267" s="47"/>
      <c r="H267" s="47"/>
      <c r="I267" s="48"/>
      <c r="J267" s="49"/>
      <c r="K267" s="25"/>
      <c r="L267" s="50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</row>
    <row r="268" spans="1:24" s="1" customFormat="1" ht="16.5" customHeight="1">
      <c r="A268" s="56"/>
      <c r="B268" s="103"/>
      <c r="C268" s="188" t="s">
        <v>114</v>
      </c>
      <c r="D268" s="188"/>
      <c r="E268" s="188"/>
      <c r="F268" s="188"/>
      <c r="G268" s="188"/>
      <c r="H268" s="188"/>
      <c r="I268" s="48"/>
      <c r="J268" s="49" t="s">
        <v>0</v>
      </c>
      <c r="K268" s="25"/>
      <c r="L268" s="66" t="s">
        <v>359</v>
      </c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66"/>
    </row>
    <row r="269" spans="1:24" s="1" customFormat="1" ht="15" customHeight="1">
      <c r="A269" s="56"/>
      <c r="B269" s="47"/>
      <c r="C269" s="188" t="s">
        <v>38</v>
      </c>
      <c r="D269" s="188"/>
      <c r="E269" s="188"/>
      <c r="F269" s="188"/>
      <c r="G269" s="188"/>
      <c r="H269" s="188"/>
      <c r="I269" s="48"/>
      <c r="J269" s="80" t="s">
        <v>0</v>
      </c>
      <c r="K269" s="25"/>
      <c r="L269" s="51" t="s">
        <v>163</v>
      </c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</row>
    <row r="270" spans="1:24" s="1" customFormat="1" ht="15" customHeight="1">
      <c r="A270" s="56"/>
      <c r="B270" s="47"/>
      <c r="C270" s="188" t="s">
        <v>203</v>
      </c>
      <c r="D270" s="188"/>
      <c r="E270" s="188"/>
      <c r="F270" s="188"/>
      <c r="G270" s="188"/>
      <c r="H270" s="188"/>
      <c r="I270" s="55"/>
      <c r="J270" s="81" t="s">
        <v>14</v>
      </c>
      <c r="K270" s="64"/>
      <c r="L270" s="66" t="s">
        <v>160</v>
      </c>
      <c r="M270" s="66"/>
      <c r="N270" s="66"/>
      <c r="O270" s="66"/>
      <c r="P270" s="66"/>
      <c r="Q270" s="66"/>
      <c r="R270" s="66"/>
      <c r="S270" s="66"/>
      <c r="T270" s="66"/>
      <c r="U270" s="66"/>
      <c r="V270" s="66"/>
      <c r="W270" s="66"/>
      <c r="X270" s="66"/>
    </row>
    <row r="271" spans="1:24" s="1" customFormat="1" ht="15" customHeight="1">
      <c r="A271" s="56"/>
      <c r="B271" s="47"/>
      <c r="C271" s="188" t="s">
        <v>34</v>
      </c>
      <c r="D271" s="188"/>
      <c r="E271" s="188"/>
      <c r="F271" s="188"/>
      <c r="G271" s="188"/>
      <c r="H271" s="188"/>
      <c r="I271" s="55"/>
      <c r="J271" s="80" t="s">
        <v>0</v>
      </c>
      <c r="K271" s="25"/>
      <c r="L271" s="51" t="s">
        <v>278</v>
      </c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</row>
    <row r="272" spans="1:24" s="1" customFormat="1" ht="15" customHeight="1">
      <c r="A272" s="56"/>
      <c r="B272" s="47"/>
      <c r="C272" s="188" t="s">
        <v>39</v>
      </c>
      <c r="D272" s="188"/>
      <c r="E272" s="188"/>
      <c r="F272" s="188"/>
      <c r="G272" s="188"/>
      <c r="H272" s="188"/>
      <c r="I272" s="55"/>
      <c r="J272" s="80" t="s">
        <v>0</v>
      </c>
      <c r="K272" s="25"/>
      <c r="L272" s="51" t="s">
        <v>283</v>
      </c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</row>
    <row r="273" spans="1:24" s="1" customFormat="1" ht="15" customHeight="1">
      <c r="A273" s="56"/>
      <c r="B273" s="47"/>
      <c r="C273" s="188" t="s">
        <v>40</v>
      </c>
      <c r="D273" s="188"/>
      <c r="E273" s="188"/>
      <c r="F273" s="188"/>
      <c r="G273" s="188"/>
      <c r="H273" s="188"/>
      <c r="I273" s="55"/>
      <c r="J273" s="80" t="s">
        <v>0</v>
      </c>
      <c r="K273" s="25"/>
      <c r="L273" s="51" t="s">
        <v>301</v>
      </c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</row>
    <row r="274" spans="1:24" s="1" customFormat="1" ht="30.75" customHeight="1">
      <c r="A274" s="56"/>
      <c r="B274" s="47"/>
      <c r="C274" s="188" t="s">
        <v>47</v>
      </c>
      <c r="D274" s="188"/>
      <c r="E274" s="188"/>
      <c r="F274" s="188"/>
      <c r="G274" s="188"/>
      <c r="H274" s="188"/>
      <c r="I274" s="55"/>
      <c r="J274" s="80" t="s">
        <v>0</v>
      </c>
      <c r="K274" s="25"/>
      <c r="L274" s="51" t="s">
        <v>281</v>
      </c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</row>
    <row r="275" spans="1:24" s="1" customFormat="1" ht="15" customHeight="1">
      <c r="A275" s="56"/>
      <c r="B275" s="47"/>
      <c r="C275" s="188" t="s">
        <v>36</v>
      </c>
      <c r="D275" s="188"/>
      <c r="E275" s="188"/>
      <c r="F275" s="188"/>
      <c r="G275" s="188"/>
      <c r="H275" s="188"/>
      <c r="I275" s="55"/>
      <c r="J275" s="80" t="s">
        <v>0</v>
      </c>
      <c r="K275" s="25"/>
      <c r="L275" s="51" t="s">
        <v>268</v>
      </c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</row>
    <row r="276" spans="1:24" s="1" customFormat="1" ht="29.25" customHeight="1">
      <c r="A276" s="56"/>
      <c r="B276" s="47"/>
      <c r="C276" s="188" t="s">
        <v>35</v>
      </c>
      <c r="D276" s="188"/>
      <c r="E276" s="188"/>
      <c r="F276" s="188"/>
      <c r="G276" s="188"/>
      <c r="H276" s="188"/>
      <c r="I276" s="55"/>
      <c r="J276" s="49" t="s">
        <v>0</v>
      </c>
      <c r="K276" s="25"/>
      <c r="L276" s="51" t="s">
        <v>360</v>
      </c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</row>
    <row r="277" spans="1:24" ht="15" customHeight="1">
      <c r="A277" s="125"/>
      <c r="B277" s="121" t="s">
        <v>175</v>
      </c>
      <c r="C277" s="82"/>
      <c r="D277" s="82"/>
      <c r="E277" s="82"/>
      <c r="F277" s="82"/>
      <c r="G277" s="82"/>
      <c r="H277" s="82"/>
      <c r="I277" s="83"/>
      <c r="J277" s="68"/>
      <c r="K277" s="69"/>
      <c r="L277" s="84"/>
      <c r="M277" s="84"/>
      <c r="N277" s="84"/>
      <c r="O277" s="84"/>
      <c r="P277" s="84"/>
      <c r="Q277" s="84"/>
      <c r="R277" s="84"/>
      <c r="S277" s="84"/>
      <c r="T277" s="84"/>
      <c r="U277" s="84"/>
      <c r="V277" s="84"/>
      <c r="W277" s="84"/>
      <c r="X277" s="84"/>
    </row>
    <row r="278" spans="1:24" ht="15" customHeight="1">
      <c r="A278" s="56"/>
      <c r="B278" s="47"/>
      <c r="C278" s="188" t="s">
        <v>122</v>
      </c>
      <c r="D278" s="188"/>
      <c r="E278" s="188"/>
      <c r="F278" s="188"/>
      <c r="G278" s="188"/>
      <c r="H278" s="188"/>
      <c r="I278" s="48"/>
      <c r="J278" s="49" t="s">
        <v>0</v>
      </c>
      <c r="K278" s="25"/>
      <c r="L278" s="66" t="s">
        <v>347</v>
      </c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66"/>
    </row>
    <row r="279" spans="1:24" ht="15" customHeight="1">
      <c r="A279" s="56"/>
      <c r="B279" s="47"/>
      <c r="C279" s="188" t="s">
        <v>123</v>
      </c>
      <c r="D279" s="188"/>
      <c r="E279" s="188"/>
      <c r="F279" s="188"/>
      <c r="G279" s="188"/>
      <c r="H279" s="188"/>
      <c r="I279" s="48"/>
      <c r="J279" s="49" t="s">
        <v>0</v>
      </c>
      <c r="K279" s="25"/>
      <c r="L279" s="66" t="s">
        <v>349</v>
      </c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66"/>
    </row>
    <row r="280" spans="1:24" ht="32.25" customHeight="1">
      <c r="A280" s="128"/>
      <c r="B280" s="47"/>
      <c r="C280" s="188" t="s">
        <v>90</v>
      </c>
      <c r="D280" s="188"/>
      <c r="E280" s="188"/>
      <c r="F280" s="188"/>
      <c r="G280" s="188"/>
      <c r="H280" s="188"/>
      <c r="I280" s="48"/>
      <c r="J280" s="49" t="s">
        <v>0</v>
      </c>
      <c r="K280" s="25"/>
      <c r="L280" s="66" t="s">
        <v>361</v>
      </c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66"/>
    </row>
    <row r="281" spans="1:24" ht="14.25">
      <c r="A281" s="129"/>
      <c r="B281" s="200" t="s">
        <v>272</v>
      </c>
      <c r="C281" s="201"/>
      <c r="D281" s="201"/>
      <c r="E281" s="201"/>
      <c r="F281" s="201"/>
      <c r="G281" s="201"/>
      <c r="H281" s="201"/>
      <c r="I281" s="202"/>
      <c r="J281" s="130" t="s">
        <v>9</v>
      </c>
      <c r="K281" s="131">
        <f>K265+K258+K254+K245+K237+K203+K192+K186+K179+K173+K167+K155+K101+K95+K80+K22</f>
        <v>34.53</v>
      </c>
      <c r="L281" s="131">
        <f>L265+L258+L254+L245+L237+L203+L192+L186+L179+L173+L167+L155+L101+L95+L80+L22</f>
        <v>3289023.9360000007</v>
      </c>
      <c r="M281" s="131" t="e">
        <f>M265+M258+M254+#REF!+M245+M237+M203+M192+M186+M179+M173+M167+M155+M135+M101+M95+M80+M69+M51+M22</f>
        <v>#REF!</v>
      </c>
      <c r="N281" s="131" t="e">
        <f>N265+N258+N254+#REF!+N245+N237+N203+N192+N186+N179+N173+N167+N155+N135+N101+N95+N80+N69+N51+N22</f>
        <v>#REF!</v>
      </c>
      <c r="O281" s="131" t="e">
        <f>O265+O258+O254+#REF!+O245+O237+O203+O192+O186+O179+O173+O167+O155+O135+O101+O95+O80+O69+O51+O22</f>
        <v>#REF!</v>
      </c>
      <c r="P281" s="131" t="e">
        <f>P265+P258+P254+#REF!+P245+P237+P203+P192+P186+P179+P173+P167+P155+P135+P101+P95+P80+P69+P51+P22</f>
        <v>#REF!</v>
      </c>
      <c r="Q281" s="131" t="e">
        <f>Q265+Q258+Q254+#REF!+Q245+Q237+Q203+Q192+Q186+Q179+Q173+Q167+Q155+Q135+Q101+Q95+Q80+Q69+Q51+Q22</f>
        <v>#REF!</v>
      </c>
      <c r="R281" s="131" t="e">
        <f>R265+R258+R254+#REF!+R245+R237+R203+R192+R186+R179+R173+R167+R155+R135+R101+R95+R80+R69+R51+R22</f>
        <v>#REF!</v>
      </c>
      <c r="S281" s="131" t="e">
        <f>S265+S258+S254+#REF!+S245+S237+S203+S192+S186+S179+S173+S167+S155+S135+S101+S95+S80+S69+S51+S22</f>
        <v>#REF!</v>
      </c>
      <c r="T281" s="131" t="e">
        <f>T265+T258+T254+#REF!+T245+T237+T203+T192+T186+T179+T173+T167+T155+T135+T101+T95+T80+T69+T51+T22</f>
        <v>#REF!</v>
      </c>
      <c r="U281" s="131" t="e">
        <f>U265+U258+U254+#REF!+U245+U237+U203+U192+U186+U179+U173+U167+U155+U135+U101+U95+U80+U69+U51+U22</f>
        <v>#REF!</v>
      </c>
      <c r="V281" s="131" t="e">
        <f>V265+V258+V254+#REF!+V245+V237+V203+V192+V186+V179+V173+V167+V155+V135+V101+V95+V80+V69+V51+V22</f>
        <v>#REF!</v>
      </c>
      <c r="W281" s="131" t="e">
        <f>W265+W258+W254+#REF!+W245+W237+W203+W192+W186+W179+W173+W167+W155+W135+W101+W95+W80+W69+W51+W22</f>
        <v>#REF!</v>
      </c>
      <c r="X281" s="133"/>
    </row>
    <row r="282" spans="1:24" ht="15">
      <c r="A282" s="134"/>
      <c r="B282" s="234" t="s">
        <v>19</v>
      </c>
      <c r="C282" s="234"/>
      <c r="D282" s="234"/>
      <c r="E282" s="234"/>
      <c r="F282" s="234"/>
      <c r="G282" s="234"/>
      <c r="H282" s="234"/>
      <c r="I282" s="235"/>
      <c r="J282" s="135"/>
      <c r="K282" s="132"/>
      <c r="L282" s="136">
        <f>H10-L281</f>
        <v>0</v>
      </c>
      <c r="M282" s="132"/>
      <c r="N282" s="137"/>
      <c r="O282" s="137"/>
      <c r="P282" s="137"/>
      <c r="Q282" s="137"/>
      <c r="R282" s="137"/>
      <c r="S282" s="137"/>
      <c r="T282" s="137"/>
      <c r="U282" s="137"/>
      <c r="V282" s="137"/>
      <c r="W282" s="137"/>
      <c r="X282" s="137"/>
    </row>
    <row r="283" spans="1:13" ht="12.75">
      <c r="A283" s="16"/>
      <c r="B283" s="17"/>
      <c r="C283" s="17"/>
      <c r="D283" s="17"/>
      <c r="E283" s="17"/>
      <c r="F283" s="17"/>
      <c r="G283" s="17"/>
      <c r="H283" s="17"/>
      <c r="I283" s="17"/>
      <c r="J283" s="18"/>
      <c r="K283" s="19"/>
      <c r="L283" s="20"/>
      <c r="M283" s="21"/>
    </row>
    <row r="284" spans="1:13" ht="12.75">
      <c r="A284" s="4"/>
      <c r="B284" s="11"/>
      <c r="C284" s="11"/>
      <c r="D284" s="11"/>
      <c r="E284" s="11"/>
      <c r="F284" s="11"/>
      <c r="G284" s="11"/>
      <c r="H284" s="11"/>
      <c r="I284" s="10"/>
      <c r="J284" s="7"/>
      <c r="K284" s="2"/>
      <c r="L284" s="2"/>
      <c r="M284" s="12"/>
    </row>
    <row r="285" spans="1:13" ht="12.75">
      <c r="A285" s="3"/>
      <c r="B285" s="10"/>
      <c r="C285" s="10"/>
      <c r="D285" s="10"/>
      <c r="E285" s="10"/>
      <c r="F285" s="10"/>
      <c r="G285" s="10"/>
      <c r="H285" s="10"/>
      <c r="I285" s="10"/>
      <c r="J285" s="7"/>
      <c r="K285" s="2"/>
      <c r="L285" s="2"/>
      <c r="M285" s="12"/>
    </row>
    <row r="286" spans="1:13" ht="12.75">
      <c r="A286" s="3"/>
      <c r="B286" s="10"/>
      <c r="C286" s="10"/>
      <c r="D286" s="10"/>
      <c r="E286" s="10"/>
      <c r="F286" s="10"/>
      <c r="G286" s="10"/>
      <c r="H286" s="10"/>
      <c r="I286" s="10"/>
      <c r="J286" s="7"/>
      <c r="K286" s="2"/>
      <c r="L286" s="2"/>
      <c r="M286" s="12"/>
    </row>
    <row r="287" spans="1:13" ht="12.75">
      <c r="A287" s="3"/>
      <c r="B287" s="10"/>
      <c r="C287" s="10"/>
      <c r="D287" s="10"/>
      <c r="E287" s="10"/>
      <c r="F287" s="10"/>
      <c r="G287" s="10"/>
      <c r="H287" s="10"/>
      <c r="I287" s="10"/>
      <c r="J287" s="7"/>
      <c r="K287" s="2"/>
      <c r="L287" s="2"/>
      <c r="M287" s="12"/>
    </row>
    <row r="288" spans="1:13" ht="12.75">
      <c r="A288" s="13"/>
      <c r="B288" s="14"/>
      <c r="C288" s="14"/>
      <c r="D288" s="14"/>
      <c r="E288" s="14"/>
      <c r="F288" s="14"/>
      <c r="G288" s="14"/>
      <c r="H288" s="14"/>
      <c r="I288" s="14"/>
      <c r="J288" s="15"/>
      <c r="K288" s="12"/>
      <c r="L288" s="12"/>
      <c r="M288" s="12"/>
    </row>
    <row r="289" spans="1:12" ht="12.75">
      <c r="A289" s="13"/>
      <c r="B289" s="14"/>
      <c r="C289" s="14"/>
      <c r="D289" s="14"/>
      <c r="E289" s="14"/>
      <c r="F289" s="14"/>
      <c r="G289" s="14"/>
      <c r="H289" s="14"/>
      <c r="I289" s="14"/>
      <c r="J289" s="15"/>
      <c r="K289" s="12"/>
      <c r="L289" s="12"/>
    </row>
    <row r="290" spans="1:12" ht="12.75">
      <c r="A290" s="13"/>
      <c r="B290" s="14"/>
      <c r="C290" s="14"/>
      <c r="D290" s="14"/>
      <c r="E290" s="14"/>
      <c r="F290" s="14"/>
      <c r="G290" s="14"/>
      <c r="H290" s="14"/>
      <c r="I290" s="14"/>
      <c r="J290" s="15"/>
      <c r="K290" s="12"/>
      <c r="L290" s="12"/>
    </row>
    <row r="291" spans="1:12" ht="12.75">
      <c r="A291" s="13"/>
      <c r="B291" s="14"/>
      <c r="C291" s="14"/>
      <c r="D291" s="14"/>
      <c r="E291" s="14"/>
      <c r="F291" s="14"/>
      <c r="G291" s="14"/>
      <c r="H291" s="14"/>
      <c r="I291" s="14"/>
      <c r="J291" s="15"/>
      <c r="K291" s="12"/>
      <c r="L291" s="12"/>
    </row>
    <row r="292" spans="1:12" ht="12.75">
      <c r="A292" s="12"/>
      <c r="B292" s="14"/>
      <c r="C292" s="14"/>
      <c r="D292" s="14"/>
      <c r="E292" s="14"/>
      <c r="F292" s="14"/>
      <c r="G292" s="14"/>
      <c r="H292" s="14"/>
      <c r="I292" s="14"/>
      <c r="J292" s="15"/>
      <c r="K292" s="12"/>
      <c r="L292" s="12"/>
    </row>
    <row r="295" ht="12.75">
      <c r="M295" t="s">
        <v>133</v>
      </c>
    </row>
  </sheetData>
  <sheetProtection/>
  <mergeCells count="283">
    <mergeCell ref="C114:I114"/>
    <mergeCell ref="C152:H152"/>
    <mergeCell ref="B150:H150"/>
    <mergeCell ref="B96:I96"/>
    <mergeCell ref="C100:I100"/>
    <mergeCell ref="C98:I98"/>
    <mergeCell ref="B173:I173"/>
    <mergeCell ref="C172:I172"/>
    <mergeCell ref="B168:I168"/>
    <mergeCell ref="C163:H163"/>
    <mergeCell ref="C112:I112"/>
    <mergeCell ref="C108:I108"/>
    <mergeCell ref="C113:I113"/>
    <mergeCell ref="C104:H104"/>
    <mergeCell ref="C83:I83"/>
    <mergeCell ref="C86:I86"/>
    <mergeCell ref="C84:I84"/>
    <mergeCell ref="C115:I115"/>
    <mergeCell ref="C110:I110"/>
    <mergeCell ref="C111:I111"/>
    <mergeCell ref="C106:I106"/>
    <mergeCell ref="C93:H93"/>
    <mergeCell ref="C90:I90"/>
    <mergeCell ref="B95:I95"/>
    <mergeCell ref="B87:I87"/>
    <mergeCell ref="C88:H88"/>
    <mergeCell ref="C89:H89"/>
    <mergeCell ref="B103:D103"/>
    <mergeCell ref="B101:I101"/>
    <mergeCell ref="C92:H92"/>
    <mergeCell ref="B97:D97"/>
    <mergeCell ref="C94:H94"/>
    <mergeCell ref="B99:I99"/>
    <mergeCell ref="B267:D267"/>
    <mergeCell ref="B255:I255"/>
    <mergeCell ref="C256:H256"/>
    <mergeCell ref="C257:I257"/>
    <mergeCell ref="B266:I266"/>
    <mergeCell ref="C202:I202"/>
    <mergeCell ref="C241:I241"/>
    <mergeCell ref="C262:H262"/>
    <mergeCell ref="B245:I245"/>
    <mergeCell ref="C243:I243"/>
    <mergeCell ref="C44:H44"/>
    <mergeCell ref="C45:H45"/>
    <mergeCell ref="C43:H43"/>
    <mergeCell ref="C65:H65"/>
    <mergeCell ref="C35:H35"/>
    <mergeCell ref="C58:H58"/>
    <mergeCell ref="C40:H40"/>
    <mergeCell ref="C36:H36"/>
    <mergeCell ref="C48:H48"/>
    <mergeCell ref="C60:H60"/>
    <mergeCell ref="B282:I282"/>
    <mergeCell ref="B254:I254"/>
    <mergeCell ref="C230:H230"/>
    <mergeCell ref="C270:H270"/>
    <mergeCell ref="B260:H260"/>
    <mergeCell ref="B258:I258"/>
    <mergeCell ref="B259:I259"/>
    <mergeCell ref="C253:H253"/>
    <mergeCell ref="C268:H268"/>
    <mergeCell ref="C249:H249"/>
    <mergeCell ref="K7:L7"/>
    <mergeCell ref="C8:E8"/>
    <mergeCell ref="K8:L8"/>
    <mergeCell ref="H8:J8"/>
    <mergeCell ref="H7:J7"/>
    <mergeCell ref="H12:J12"/>
    <mergeCell ref="H9:J9"/>
    <mergeCell ref="H10:J10"/>
    <mergeCell ref="C10:G10"/>
    <mergeCell ref="H11:J11"/>
    <mergeCell ref="C271:H271"/>
    <mergeCell ref="H19:J19"/>
    <mergeCell ref="C29:H29"/>
    <mergeCell ref="B22:I22"/>
    <mergeCell ref="C79:H79"/>
    <mergeCell ref="C26:H26"/>
    <mergeCell ref="B81:I81"/>
    <mergeCell ref="C46:H46"/>
    <mergeCell ref="C25:H25"/>
    <mergeCell ref="B24:D24"/>
    <mergeCell ref="K18:L18"/>
    <mergeCell ref="H13:J13"/>
    <mergeCell ref="H18:J18"/>
    <mergeCell ref="B20:I20"/>
    <mergeCell ref="H15:J15"/>
    <mergeCell ref="K13:L13"/>
    <mergeCell ref="H17:J17"/>
    <mergeCell ref="C27:G27"/>
    <mergeCell ref="C39:H39"/>
    <mergeCell ref="C28:H28"/>
    <mergeCell ref="C30:H30"/>
    <mergeCell ref="C32:H32"/>
    <mergeCell ref="B23:I23"/>
    <mergeCell ref="C31:H31"/>
    <mergeCell ref="C34:H34"/>
    <mergeCell ref="C38:H38"/>
    <mergeCell ref="C37:H37"/>
    <mergeCell ref="C11:E11"/>
    <mergeCell ref="C53:H53"/>
    <mergeCell ref="H16:J16"/>
    <mergeCell ref="C41:H41"/>
    <mergeCell ref="C42:H42"/>
    <mergeCell ref="H14:J14"/>
    <mergeCell ref="C49:H49"/>
    <mergeCell ref="C50:H50"/>
    <mergeCell ref="B51:I51"/>
    <mergeCell ref="C47:G47"/>
    <mergeCell ref="B52:D52"/>
    <mergeCell ref="C120:H120"/>
    <mergeCell ref="C109:I109"/>
    <mergeCell ref="C91:H91"/>
    <mergeCell ref="B118:H118"/>
    <mergeCell ref="C116:H116"/>
    <mergeCell ref="C54:H54"/>
    <mergeCell ref="C73:H73"/>
    <mergeCell ref="C105:H105"/>
    <mergeCell ref="B102:I102"/>
    <mergeCell ref="C85:H85"/>
    <mergeCell ref="C78:H78"/>
    <mergeCell ref="C76:I76"/>
    <mergeCell ref="C72:H72"/>
    <mergeCell ref="C56:H56"/>
    <mergeCell ref="B59:D59"/>
    <mergeCell ref="C77:H77"/>
    <mergeCell ref="C75:H75"/>
    <mergeCell ref="C63:H63"/>
    <mergeCell ref="C66:I66"/>
    <mergeCell ref="C68:H68"/>
    <mergeCell ref="B69:I69"/>
    <mergeCell ref="C64:H64"/>
    <mergeCell ref="C82:I82"/>
    <mergeCell ref="C67:H67"/>
    <mergeCell ref="C74:H74"/>
    <mergeCell ref="B80:I80"/>
    <mergeCell ref="B186:I186"/>
    <mergeCell ref="C208:I208"/>
    <mergeCell ref="C195:I195"/>
    <mergeCell ref="C185:I185"/>
    <mergeCell ref="C122:H122"/>
    <mergeCell ref="C124:H124"/>
    <mergeCell ref="C125:H125"/>
    <mergeCell ref="C123:H123"/>
    <mergeCell ref="C171:I171"/>
    <mergeCell ref="C161:H161"/>
    <mergeCell ref="C280:H280"/>
    <mergeCell ref="C272:H272"/>
    <mergeCell ref="C273:H273"/>
    <mergeCell ref="C278:H278"/>
    <mergeCell ref="C279:H279"/>
    <mergeCell ref="C119:H119"/>
    <mergeCell ref="C129:H129"/>
    <mergeCell ref="C276:H276"/>
    <mergeCell ref="C275:H275"/>
    <mergeCell ref="C177:I177"/>
    <mergeCell ref="B131:H131"/>
    <mergeCell ref="C127:H127"/>
    <mergeCell ref="C274:H274"/>
    <mergeCell ref="C269:H269"/>
    <mergeCell ref="B174:I174"/>
    <mergeCell ref="C197:H197"/>
    <mergeCell ref="C176:I176"/>
    <mergeCell ref="C218:I218"/>
    <mergeCell ref="C183:I183"/>
    <mergeCell ref="C209:I209"/>
    <mergeCell ref="C189:I189"/>
    <mergeCell ref="C188:I188"/>
    <mergeCell ref="C191:I191"/>
    <mergeCell ref="C210:I210"/>
    <mergeCell ref="C198:I198"/>
    <mergeCell ref="C190:I190"/>
    <mergeCell ref="B192:I192"/>
    <mergeCell ref="B193:I193"/>
    <mergeCell ref="C199:I199"/>
    <mergeCell ref="B194:D194"/>
    <mergeCell ref="B214:I214"/>
    <mergeCell ref="C201:H201"/>
    <mergeCell ref="C212:I212"/>
    <mergeCell ref="B238:I238"/>
    <mergeCell ref="C239:I239"/>
    <mergeCell ref="C252:H252"/>
    <mergeCell ref="B265:I265"/>
    <mergeCell ref="C207:I207"/>
    <mergeCell ref="C227:I227"/>
    <mergeCell ref="C242:I242"/>
    <mergeCell ref="C217:I217"/>
    <mergeCell ref="C213:I213"/>
    <mergeCell ref="C211:I211"/>
    <mergeCell ref="C264:H264"/>
    <mergeCell ref="B246:I246"/>
    <mergeCell ref="B237:I237"/>
    <mergeCell ref="C206:I206"/>
    <mergeCell ref="C219:I219"/>
    <mergeCell ref="C216:I216"/>
    <mergeCell ref="C263:H263"/>
    <mergeCell ref="C261:H261"/>
    <mergeCell ref="C251:H251"/>
    <mergeCell ref="C236:H236"/>
    <mergeCell ref="C228:I228"/>
    <mergeCell ref="C231:H231"/>
    <mergeCell ref="C244:I244"/>
    <mergeCell ref="C144:H144"/>
    <mergeCell ref="C169:I169"/>
    <mergeCell ref="C166:H166"/>
    <mergeCell ref="C233:H233"/>
    <mergeCell ref="C151:H151"/>
    <mergeCell ref="C215:I215"/>
    <mergeCell ref="C220:I220"/>
    <mergeCell ref="C232:H232"/>
    <mergeCell ref="B229:H229"/>
    <mergeCell ref="C200:I200"/>
    <mergeCell ref="C160:H160"/>
    <mergeCell ref="C149:H149"/>
    <mergeCell ref="B156:I156"/>
    <mergeCell ref="C158:H158"/>
    <mergeCell ref="C247:I247"/>
    <mergeCell ref="C240:I240"/>
    <mergeCell ref="C235:H235"/>
    <mergeCell ref="C153:H153"/>
    <mergeCell ref="C234:H234"/>
    <mergeCell ref="B204:I204"/>
    <mergeCell ref="B167:I167"/>
    <mergeCell ref="C162:H162"/>
    <mergeCell ref="C170:I170"/>
    <mergeCell ref="B187:I187"/>
    <mergeCell ref="C165:H165"/>
    <mergeCell ref="C178:I178"/>
    <mergeCell ref="B179:I179"/>
    <mergeCell ref="C175:I175"/>
    <mergeCell ref="C182:I182"/>
    <mergeCell ref="C164:H164"/>
    <mergeCell ref="C196:H196"/>
    <mergeCell ref="B203:I203"/>
    <mergeCell ref="B281:I281"/>
    <mergeCell ref="B205:I205"/>
    <mergeCell ref="C159:I159"/>
    <mergeCell ref="B155:I155"/>
    <mergeCell ref="C248:H248"/>
    <mergeCell ref="C250:H250"/>
    <mergeCell ref="B180:I180"/>
    <mergeCell ref="C181:I181"/>
    <mergeCell ref="A1:X1"/>
    <mergeCell ref="A2:X2"/>
    <mergeCell ref="A3:X3"/>
    <mergeCell ref="A4:X4"/>
    <mergeCell ref="A5:X5"/>
    <mergeCell ref="C33:H33"/>
    <mergeCell ref="K9:L9"/>
    <mergeCell ref="K10:L10"/>
    <mergeCell ref="K11:L11"/>
    <mergeCell ref="C9:E9"/>
    <mergeCell ref="B157:I157"/>
    <mergeCell ref="C145:H145"/>
    <mergeCell ref="C154:I154"/>
    <mergeCell ref="C139:H139"/>
    <mergeCell ref="C140:H140"/>
    <mergeCell ref="B141:H141"/>
    <mergeCell ref="C146:G146"/>
    <mergeCell ref="C147:G147"/>
    <mergeCell ref="C148:H148"/>
    <mergeCell ref="C143:H143"/>
    <mergeCell ref="C142:H142"/>
    <mergeCell ref="C133:H133"/>
    <mergeCell ref="C128:H128"/>
    <mergeCell ref="C138:H138"/>
    <mergeCell ref="B136:H136"/>
    <mergeCell ref="C130:H130"/>
    <mergeCell ref="C132:H132"/>
    <mergeCell ref="C134:F134"/>
    <mergeCell ref="C137:H137"/>
    <mergeCell ref="B135:I135"/>
    <mergeCell ref="C126:H126"/>
    <mergeCell ref="C61:H61"/>
    <mergeCell ref="C62:H62"/>
    <mergeCell ref="C55:H55"/>
    <mergeCell ref="C57:H57"/>
    <mergeCell ref="C117:H117"/>
    <mergeCell ref="C121:H121"/>
    <mergeCell ref="B70:D70"/>
    <mergeCell ref="C71:H71"/>
    <mergeCell ref="C107:I107"/>
  </mergeCells>
  <printOptions/>
  <pageMargins left="0.3937007874015748" right="0" top="0.5511811023622047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Анатольевна</dc:creator>
  <cp:keywords/>
  <dc:description/>
  <cp:lastModifiedBy>Кортаева</cp:lastModifiedBy>
  <cp:lastPrinted>2022-01-12T06:12:35Z</cp:lastPrinted>
  <dcterms:created xsi:type="dcterms:W3CDTF">2009-04-08T07:43:11Z</dcterms:created>
  <dcterms:modified xsi:type="dcterms:W3CDTF">2022-01-12T07:23:26Z</dcterms:modified>
  <cp:category/>
  <cp:version/>
  <cp:contentType/>
  <cp:contentStatus/>
</cp:coreProperties>
</file>